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CONCEJAL" sheetId="1" r:id="rId1"/>
  </sheets>
  <definedNames>
    <definedName name="_xlnm.Print_Area">'CONCEJAL'!#REF!</definedName>
    <definedName name="_xlnm.Print_Titles" localSheetId="0">'CONCEJAL'!$4:$10</definedName>
    <definedName name="Títulos_a_imprimir_IM">'CONCEJAL'!$4:$10</definedName>
  </definedNames>
  <calcPr fullCalcOnLoad="1"/>
</workbook>
</file>

<file path=xl/sharedStrings.xml><?xml version="1.0" encoding="utf-8"?>
<sst xmlns="http://schemas.openxmlformats.org/spreadsheetml/2006/main" count="40" uniqueCount="38">
  <si>
    <t>EMITIDOS</t>
  </si>
  <si>
    <t>VALIDOS</t>
  </si>
  <si>
    <t>PRD</t>
  </si>
  <si>
    <t>NULOS</t>
  </si>
  <si>
    <t xml:space="preserve">       TOTAL</t>
  </si>
  <si>
    <t>PANAMA</t>
  </si>
  <si>
    <t xml:space="preserve">  Taboga</t>
  </si>
  <si>
    <t>COMARCA EMBERA</t>
  </si>
  <si>
    <t xml:space="preserve">   Cémaco</t>
  </si>
  <si>
    <t xml:space="preserve">   Sambú</t>
  </si>
  <si>
    <t>V O T O S   E M I T I D O S</t>
  </si>
  <si>
    <t>LIB</t>
  </si>
  <si>
    <t>MOLI-</t>
  </si>
  <si>
    <t>RENA</t>
  </si>
  <si>
    <t>VOTOS</t>
  </si>
  <si>
    <t>TRIBUNAL ELECTORAL</t>
  </si>
  <si>
    <t>DIRECCION NACIONAL DE ORGANIZACION ELECTORAL</t>
  </si>
  <si>
    <t>DEPARTAMENTO DE ESTADISTICAS ELECTORALES</t>
  </si>
  <si>
    <t>FUENTE:  ACTAS DE LAS JUNTAS DISTRITALES DE ESCRUTINIO.</t>
  </si>
  <si>
    <t>CAM</t>
  </si>
  <si>
    <t>DEM</t>
  </si>
  <si>
    <t>V O T O S   V A L I D O S   P O R   P A R T I D O   P O L I T I C O</t>
  </si>
  <si>
    <t>PROVINCIA Y DISTRITO</t>
  </si>
  <si>
    <t>MESAS DE VOTACIÓN</t>
  </si>
  <si>
    <t>TOTAL</t>
  </si>
  <si>
    <t>ESCRUTADAS</t>
  </si>
  <si>
    <t>(%)</t>
  </si>
  <si>
    <t>VOTOS EN</t>
  </si>
  <si>
    <t>BLANCO</t>
  </si>
  <si>
    <t>POPULAR</t>
  </si>
  <si>
    <t>EN LA REPÚBLICA, SEGUN DISTRITO:  ELECCIONES POPULARES PARA CONCEJALES, DEL 3 DE MAYO DE 2009</t>
  </si>
  <si>
    <t>PAN</t>
  </si>
  <si>
    <t>UNIÓN</t>
  </si>
  <si>
    <t>VMP</t>
  </si>
  <si>
    <t>PATRIOTICA</t>
  </si>
  <si>
    <t>CUADRO No. 14  MESAS ESCRUTADAS, VOTOS EMITIDOS, VOTOS VALIDOS POR PARTIDO POLITICO, VOTOS EN BLANCO Y VOTOS NULOS</t>
  </si>
  <si>
    <t>NOTA: EXCLUYE LAS IMPUGNACIONES QUE PUEDAN HABERSE PRESENTADO O PRESENTARSE.</t>
  </si>
  <si>
    <t>FECHA: 11/05/2009</t>
  </si>
</sst>
</file>

<file path=xl/styles.xml><?xml version="1.0" encoding="utf-8"?>
<styleSheet xmlns="http://schemas.openxmlformats.org/spreadsheetml/2006/main">
  <numFmts count="3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&quot;B&quot;* #,##0.00_);_(&quot;B&quot;* \(#,##0.00\);_(&quot;B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General_)"/>
    <numFmt numFmtId="183" formatCode="#,##0.0_);\(#,##0.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182" fontId="0" fillId="0" borderId="0" xfId="0" applyAlignment="1">
      <alignment/>
    </xf>
    <xf numFmtId="182" fontId="4" fillId="0" borderId="0" xfId="0" applyFont="1" applyAlignment="1">
      <alignment/>
    </xf>
    <xf numFmtId="182" fontId="5" fillId="0" borderId="0" xfId="0" applyNumberFormat="1" applyFont="1" applyAlignment="1" applyProtection="1">
      <alignment horizontal="left"/>
      <protection locked="0"/>
    </xf>
    <xf numFmtId="182" fontId="6" fillId="0" borderId="0" xfId="0" applyNumberFormat="1" applyFont="1" applyAlignment="1" applyProtection="1">
      <alignment horizontal="left"/>
      <protection/>
    </xf>
    <xf numFmtId="182" fontId="6" fillId="0" borderId="0" xfId="0" applyFont="1" applyAlignment="1">
      <alignment/>
    </xf>
    <xf numFmtId="182" fontId="6" fillId="0" borderId="0" xfId="0" applyNumberFormat="1" applyFont="1" applyAlignment="1" applyProtection="1">
      <alignment horizontal="left"/>
      <protection locked="0"/>
    </xf>
    <xf numFmtId="182" fontId="6" fillId="0" borderId="10" xfId="0" applyNumberFormat="1" applyFont="1" applyBorder="1" applyAlignment="1" applyProtection="1">
      <alignment horizontal="left"/>
      <protection/>
    </xf>
    <xf numFmtId="182" fontId="6" fillId="0" borderId="10" xfId="0" applyNumberFormat="1" applyFont="1" applyBorder="1" applyAlignment="1" applyProtection="1">
      <alignment horizontal="left"/>
      <protection locked="0"/>
    </xf>
    <xf numFmtId="182" fontId="6" fillId="0" borderId="10" xfId="0" applyNumberFormat="1" applyFont="1" applyBorder="1" applyAlignment="1" applyProtection="1">
      <alignment horizontal="center"/>
      <protection/>
    </xf>
    <xf numFmtId="182" fontId="6" fillId="0" borderId="11" xfId="0" applyNumberFormat="1" applyFont="1" applyBorder="1" applyAlignment="1" applyProtection="1">
      <alignment horizontal="left"/>
      <protection locked="0"/>
    </xf>
    <xf numFmtId="182" fontId="6" fillId="0" borderId="12" xfId="0" applyFont="1" applyBorder="1" applyAlignment="1">
      <alignment/>
    </xf>
    <xf numFmtId="182" fontId="6" fillId="0" borderId="12" xfId="0" applyNumberFormat="1" applyFont="1" applyBorder="1" applyAlignment="1" applyProtection="1">
      <alignment/>
      <protection locked="0"/>
    </xf>
    <xf numFmtId="182" fontId="6" fillId="0" borderId="13" xfId="0" applyNumberFormat="1" applyFont="1" applyBorder="1" applyAlignment="1" applyProtection="1">
      <alignment horizontal="left"/>
      <protection locked="0"/>
    </xf>
    <xf numFmtId="37" fontId="8" fillId="0" borderId="12" xfId="0" applyNumberFormat="1" applyFont="1" applyBorder="1" applyAlignment="1" applyProtection="1">
      <alignment/>
      <protection/>
    </xf>
    <xf numFmtId="182" fontId="6" fillId="0" borderId="14" xfId="0" applyFont="1" applyBorder="1" applyAlignment="1">
      <alignment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4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182" fontId="6" fillId="0" borderId="14" xfId="0" applyNumberFormat="1" applyFont="1" applyBorder="1" applyAlignment="1" applyProtection="1">
      <alignment/>
      <protection locked="0"/>
    </xf>
    <xf numFmtId="182" fontId="6" fillId="0" borderId="0" xfId="0" applyFont="1" applyBorder="1" applyAlignment="1">
      <alignment/>
    </xf>
    <xf numFmtId="182" fontId="6" fillId="0" borderId="15" xfId="0" applyNumberFormat="1" applyFont="1" applyBorder="1" applyAlignment="1" applyProtection="1">
      <alignment horizontal="left"/>
      <protection locked="0"/>
    </xf>
    <xf numFmtId="182" fontId="9" fillId="0" borderId="0" xfId="0" applyNumberFormat="1" applyFont="1" applyAlignment="1" applyProtection="1">
      <alignment horizontal="left"/>
      <protection locked="0"/>
    </xf>
    <xf numFmtId="182" fontId="10" fillId="0" borderId="12" xfId="0" applyNumberFormat="1" applyFont="1" applyBorder="1" applyAlignment="1" applyProtection="1">
      <alignment horizontal="center"/>
      <protection locked="0"/>
    </xf>
    <xf numFmtId="182" fontId="10" fillId="0" borderId="16" xfId="0" applyNumberFormat="1" applyFont="1" applyBorder="1" applyAlignment="1" applyProtection="1">
      <alignment horizontal="center"/>
      <protection locked="0"/>
    </xf>
    <xf numFmtId="182" fontId="10" fillId="0" borderId="0" xfId="0" applyNumberFormat="1" applyFont="1" applyAlignment="1" applyProtection="1">
      <alignment horizontal="center"/>
      <protection/>
    </xf>
    <xf numFmtId="182" fontId="10" fillId="0" borderId="12" xfId="0" applyNumberFormat="1" applyFont="1" applyBorder="1" applyAlignment="1" applyProtection="1">
      <alignment horizontal="center"/>
      <protection/>
    </xf>
    <xf numFmtId="182" fontId="10" fillId="0" borderId="14" xfId="0" applyNumberFormat="1" applyFont="1" applyBorder="1" applyAlignment="1" applyProtection="1">
      <alignment horizontal="center"/>
      <protection/>
    </xf>
    <xf numFmtId="182" fontId="10" fillId="0" borderId="15" xfId="0" applyNumberFormat="1" applyFont="1" applyBorder="1" applyAlignment="1" applyProtection="1">
      <alignment horizontal="left"/>
      <protection/>
    </xf>
    <xf numFmtId="182" fontId="10" fillId="0" borderId="15" xfId="0" applyNumberFormat="1" applyFont="1" applyBorder="1" applyAlignment="1" applyProtection="1">
      <alignment horizontal="center"/>
      <protection/>
    </xf>
    <xf numFmtId="182" fontId="10" fillId="0" borderId="13" xfId="0" applyNumberFormat="1" applyFont="1" applyBorder="1" applyAlignment="1" applyProtection="1">
      <alignment horizontal="center"/>
      <protection/>
    </xf>
    <xf numFmtId="182" fontId="6" fillId="0" borderId="17" xfId="0" applyFont="1" applyBorder="1" applyAlignment="1">
      <alignment/>
    </xf>
    <xf numFmtId="186" fontId="6" fillId="0" borderId="0" xfId="0" applyNumberFormat="1" applyFont="1" applyAlignment="1" applyProtection="1">
      <alignment horizontal="right"/>
      <protection locked="0"/>
    </xf>
    <xf numFmtId="186" fontId="7" fillId="0" borderId="0" xfId="0" applyNumberFormat="1" applyFont="1" applyAlignment="1" applyProtection="1">
      <alignment horizontal="right"/>
      <protection locked="0"/>
    </xf>
    <xf numFmtId="186" fontId="8" fillId="0" borderId="0" xfId="0" applyNumberFormat="1" applyFont="1" applyAlignment="1" applyProtection="1">
      <alignment horizontal="right"/>
      <protection locked="0"/>
    </xf>
    <xf numFmtId="182" fontId="10" fillId="0" borderId="17" xfId="0" applyNumberFormat="1" applyFont="1" applyBorder="1" applyAlignment="1" applyProtection="1">
      <alignment horizontal="left"/>
      <protection locked="0"/>
    </xf>
    <xf numFmtId="1" fontId="6" fillId="0" borderId="14" xfId="0" applyNumberFormat="1" applyFont="1" applyBorder="1" applyAlignment="1" applyProtection="1">
      <alignment/>
      <protection locked="0"/>
    </xf>
    <xf numFmtId="1" fontId="6" fillId="0" borderId="14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82" fontId="10" fillId="0" borderId="0" xfId="0" applyNumberFormat="1" applyFont="1" applyAlignment="1" applyProtection="1">
      <alignment horizontal="center"/>
      <protection locked="0"/>
    </xf>
    <xf numFmtId="182" fontId="10" fillId="0" borderId="17" xfId="0" applyNumberFormat="1" applyFont="1" applyBorder="1" applyAlignment="1" applyProtection="1">
      <alignment horizontal="center"/>
      <protection/>
    </xf>
    <xf numFmtId="182" fontId="10" fillId="0" borderId="11" xfId="0" applyNumberFormat="1" applyFont="1" applyBorder="1" applyAlignment="1" applyProtection="1">
      <alignment horizontal="center"/>
      <protection locked="0"/>
    </xf>
    <xf numFmtId="182" fontId="28" fillId="0" borderId="0" xfId="0" applyNumberFormat="1" applyFont="1" applyAlignment="1">
      <alignment/>
    </xf>
    <xf numFmtId="182" fontId="7" fillId="0" borderId="0" xfId="0" applyFont="1" applyAlignment="1">
      <alignment horizontal="center"/>
    </xf>
    <xf numFmtId="182" fontId="10" fillId="0" borderId="17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8" xfId="0" applyNumberFormat="1" applyFont="1" applyBorder="1" applyAlignment="1" applyProtection="1">
      <alignment horizontal="center" vertical="center"/>
      <protection/>
    </xf>
    <xf numFmtId="182" fontId="10" fillId="0" borderId="19" xfId="0" applyNumberFormat="1" applyFont="1" applyBorder="1" applyAlignment="1" applyProtection="1">
      <alignment horizontal="center" vertical="center"/>
      <protection/>
    </xf>
    <xf numFmtId="182" fontId="10" fillId="0" borderId="20" xfId="0" applyNumberFormat="1" applyFont="1" applyBorder="1" applyAlignment="1" applyProtection="1">
      <alignment horizontal="center"/>
      <protection locked="0"/>
    </xf>
    <xf numFmtId="182" fontId="10" fillId="0" borderId="21" xfId="0" applyNumberFormat="1" applyFont="1" applyBorder="1" applyAlignment="1" applyProtection="1">
      <alignment horizontal="center"/>
      <protection locked="0"/>
    </xf>
    <xf numFmtId="182" fontId="10" fillId="0" borderId="22" xfId="0" applyNumberFormat="1" applyFont="1" applyBorder="1" applyAlignment="1" applyProtection="1">
      <alignment horizontal="center"/>
      <protection locked="0"/>
    </xf>
    <xf numFmtId="182" fontId="10" fillId="0" borderId="23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10" fillId="0" borderId="24" xfId="0" applyNumberFormat="1" applyFont="1" applyBorder="1" applyAlignment="1" applyProtection="1">
      <alignment horizontal="center" vertical="center"/>
      <protection/>
    </xf>
    <xf numFmtId="182" fontId="10" fillId="0" borderId="25" xfId="0" applyNumberFormat="1" applyFont="1" applyBorder="1" applyAlignment="1" applyProtection="1">
      <alignment horizontal="center" vertical="center"/>
      <protection/>
    </xf>
    <xf numFmtId="182" fontId="10" fillId="0" borderId="26" xfId="0" applyNumberFormat="1" applyFont="1" applyBorder="1" applyAlignment="1" applyProtection="1">
      <alignment horizontal="center" vertical="center"/>
      <protection/>
    </xf>
    <xf numFmtId="182" fontId="10" fillId="0" borderId="13" xfId="0" applyNumberFormat="1" applyFont="1" applyBorder="1" applyAlignment="1" applyProtection="1">
      <alignment horizontal="center" vertical="center"/>
      <protection/>
    </xf>
    <xf numFmtId="182" fontId="10" fillId="0" borderId="11" xfId="0" applyNumberFormat="1" applyFont="1" applyBorder="1" applyAlignment="1" applyProtection="1">
      <alignment horizontal="center" vertical="center"/>
      <protection/>
    </xf>
    <xf numFmtId="182" fontId="10" fillId="0" borderId="17" xfId="0" applyNumberFormat="1" applyFont="1" applyBorder="1" applyAlignment="1" applyProtection="1">
      <alignment horizontal="center" vertical="center"/>
      <protection locked="0"/>
    </xf>
    <xf numFmtId="182" fontId="10" fillId="0" borderId="15" xfId="0" applyNumberFormat="1" applyFont="1" applyBorder="1" applyAlignment="1" applyProtection="1">
      <alignment horizontal="center" vertical="center"/>
      <protection locked="0"/>
    </xf>
    <xf numFmtId="182" fontId="10" fillId="0" borderId="26" xfId="0" applyNumberFormat="1" applyFont="1" applyBorder="1" applyAlignment="1" applyProtection="1">
      <alignment horizontal="center" vertical="center"/>
      <protection locked="0"/>
    </xf>
    <xf numFmtId="182" fontId="10" fillId="0" borderId="27" xfId="0" applyNumberFormat="1" applyFont="1" applyBorder="1" applyAlignment="1" applyProtection="1">
      <alignment horizontal="center" vertical="center"/>
      <protection locked="0"/>
    </xf>
    <xf numFmtId="182" fontId="10" fillId="0" borderId="19" xfId="0" applyNumberFormat="1" applyFont="1" applyBorder="1" applyAlignment="1" applyProtection="1">
      <alignment horizontal="center" vertical="center"/>
      <protection locked="0"/>
    </xf>
    <xf numFmtId="182" fontId="10" fillId="0" borderId="16" xfId="0" applyNumberFormat="1" applyFont="1" applyBorder="1" applyAlignment="1" applyProtection="1">
      <alignment horizontal="center" vertical="center" wrapText="1"/>
      <protection/>
    </xf>
    <xf numFmtId="182" fontId="10" fillId="0" borderId="13" xfId="0" applyNumberFormat="1" applyFont="1" applyBorder="1" applyAlignment="1" applyProtection="1">
      <alignment horizontal="center" vertical="center" wrapText="1"/>
      <protection/>
    </xf>
    <xf numFmtId="182" fontId="10" fillId="0" borderId="15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6"/>
  <sheetViews>
    <sheetView showGridLines="0" tabSelected="1" zoomScalePageLayoutView="0" workbookViewId="0" topLeftCell="A1">
      <selection activeCell="A11" sqref="A11"/>
    </sheetView>
  </sheetViews>
  <sheetFormatPr defaultColWidth="9.50390625" defaultRowHeight="12.75"/>
  <cols>
    <col min="1" max="1" width="26.625" style="0" customWidth="1"/>
    <col min="2" max="2" width="10.625" style="0" customWidth="1"/>
    <col min="3" max="3" width="12.00390625" style="0" customWidth="1"/>
    <col min="4" max="4" width="6.625" style="0" customWidth="1"/>
    <col min="5" max="6" width="12.625" style="0" customWidth="1"/>
    <col min="7" max="14" width="10.625" style="0" customWidth="1"/>
    <col min="15" max="15" width="12.625" style="0" customWidth="1"/>
    <col min="16" max="16" width="10.625" style="0" customWidth="1"/>
  </cols>
  <sheetData>
    <row r="1" spans="1:16" ht="15.7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.7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16.5" thickBot="1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7"/>
      <c r="O6" s="7"/>
      <c r="P6" s="8"/>
    </row>
    <row r="7" spans="1:16" ht="12.75">
      <c r="A7" s="63" t="s">
        <v>22</v>
      </c>
      <c r="B7" s="56" t="s">
        <v>23</v>
      </c>
      <c r="C7" s="57"/>
      <c r="D7" s="58"/>
      <c r="E7" s="25"/>
      <c r="F7" s="51" t="s">
        <v>10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64"/>
      <c r="B8" s="59"/>
      <c r="C8" s="60"/>
      <c r="D8" s="50"/>
      <c r="E8" s="25" t="s">
        <v>14</v>
      </c>
      <c r="F8" s="25"/>
      <c r="G8" s="53" t="s">
        <v>21</v>
      </c>
      <c r="H8" s="54"/>
      <c r="I8" s="54"/>
      <c r="J8" s="54"/>
      <c r="K8" s="54"/>
      <c r="L8" s="54"/>
      <c r="M8" s="54"/>
      <c r="N8" s="54"/>
      <c r="O8" s="37"/>
      <c r="P8" s="26"/>
    </row>
    <row r="9" spans="1:16" ht="12.75">
      <c r="A9" s="64"/>
      <c r="B9" s="47" t="s">
        <v>24</v>
      </c>
      <c r="C9" s="66" t="s">
        <v>25</v>
      </c>
      <c r="D9" s="49" t="s">
        <v>26</v>
      </c>
      <c r="E9" s="28" t="s">
        <v>0</v>
      </c>
      <c r="F9" s="28" t="s">
        <v>14</v>
      </c>
      <c r="G9" s="47" t="s">
        <v>2</v>
      </c>
      <c r="H9" s="61" t="s">
        <v>29</v>
      </c>
      <c r="I9" s="29" t="s">
        <v>12</v>
      </c>
      <c r="J9" s="61" t="s">
        <v>31</v>
      </c>
      <c r="K9" s="42" t="s">
        <v>19</v>
      </c>
      <c r="L9" s="47" t="s">
        <v>11</v>
      </c>
      <c r="M9" s="43" t="s">
        <v>32</v>
      </c>
      <c r="N9" s="61" t="s">
        <v>33</v>
      </c>
      <c r="O9" s="27" t="s">
        <v>27</v>
      </c>
      <c r="P9" s="28" t="s">
        <v>14</v>
      </c>
    </row>
    <row r="10" spans="1:16" ht="12.75">
      <c r="A10" s="65"/>
      <c r="B10" s="48"/>
      <c r="C10" s="67"/>
      <c r="D10" s="50"/>
      <c r="E10" s="30"/>
      <c r="F10" s="32" t="s">
        <v>1</v>
      </c>
      <c r="G10" s="68"/>
      <c r="H10" s="68"/>
      <c r="I10" s="31" t="s">
        <v>13</v>
      </c>
      <c r="J10" s="68"/>
      <c r="K10" s="44" t="s">
        <v>20</v>
      </c>
      <c r="L10" s="48"/>
      <c r="M10" s="31" t="s">
        <v>34</v>
      </c>
      <c r="N10" s="62"/>
      <c r="O10" s="32" t="s">
        <v>28</v>
      </c>
      <c r="P10" s="32" t="s">
        <v>3</v>
      </c>
    </row>
    <row r="11" spans="1:16" ht="15.75">
      <c r="A11" s="4"/>
      <c r="B11" s="33"/>
      <c r="C11" s="4"/>
      <c r="D11" s="4"/>
      <c r="E11" s="11"/>
      <c r="F11" s="11"/>
      <c r="G11" s="21"/>
      <c r="H11" s="21"/>
      <c r="I11" s="21"/>
      <c r="J11" s="14"/>
      <c r="K11" s="14"/>
      <c r="L11" s="14"/>
      <c r="M11" s="14"/>
      <c r="N11" s="21"/>
      <c r="O11" s="22"/>
      <c r="P11" s="10"/>
    </row>
    <row r="12" spans="1:16" ht="15.75">
      <c r="A12" s="3" t="s">
        <v>4</v>
      </c>
      <c r="B12" s="13">
        <f>SUM(B14+B18)</f>
        <v>25</v>
      </c>
      <c r="C12" s="13">
        <f>SUM(C14+C18)</f>
        <v>25</v>
      </c>
      <c r="D12" s="36">
        <f>SUM(C12/B12)*100</f>
        <v>100</v>
      </c>
      <c r="E12" s="13">
        <f>SUM(E14+E18)</f>
        <v>5499</v>
      </c>
      <c r="F12" s="13">
        <f>SUM(F14+F18)</f>
        <v>4594</v>
      </c>
      <c r="G12" s="13">
        <f aca="true" t="shared" si="0" ref="G12:O12">SUM(G14+G18)</f>
        <v>1841</v>
      </c>
      <c r="H12" s="13">
        <f t="shared" si="0"/>
        <v>114</v>
      </c>
      <c r="I12" s="13">
        <f t="shared" si="0"/>
        <v>285</v>
      </c>
      <c r="J12" s="13">
        <f t="shared" si="0"/>
        <v>772</v>
      </c>
      <c r="K12" s="13">
        <f t="shared" si="0"/>
        <v>259</v>
      </c>
      <c r="L12" s="13">
        <f t="shared" si="0"/>
        <v>81</v>
      </c>
      <c r="M12" s="13">
        <f t="shared" si="0"/>
        <v>1194</v>
      </c>
      <c r="N12" s="13">
        <f t="shared" si="0"/>
        <v>48</v>
      </c>
      <c r="O12" s="13">
        <f t="shared" si="0"/>
        <v>726</v>
      </c>
      <c r="P12" s="13">
        <f>SUM(P14+P18)</f>
        <v>179</v>
      </c>
    </row>
    <row r="13" spans="1:16" ht="15.75">
      <c r="A13" s="4"/>
      <c r="B13" s="10"/>
      <c r="C13" s="10"/>
      <c r="D13" s="4"/>
      <c r="E13" s="10"/>
      <c r="F13" s="10"/>
      <c r="G13" s="14"/>
      <c r="H13" s="14"/>
      <c r="I13" s="14"/>
      <c r="J13" s="14"/>
      <c r="K13" s="14"/>
      <c r="L13" s="14"/>
      <c r="M13" s="14"/>
      <c r="N13" s="14"/>
      <c r="O13" s="4"/>
      <c r="P13" s="10"/>
    </row>
    <row r="14" spans="1:16" ht="15.75">
      <c r="A14" s="5" t="s">
        <v>5</v>
      </c>
      <c r="B14" s="15">
        <f>SUM(B16:B16)</f>
        <v>4</v>
      </c>
      <c r="C14" s="15">
        <f>SUM(C16:C16)</f>
        <v>4</v>
      </c>
      <c r="D14" s="35">
        <f>SUM(C14/B14)*100</f>
        <v>100</v>
      </c>
      <c r="E14" s="15">
        <f>SUM(E16:E16)</f>
        <v>1335</v>
      </c>
      <c r="F14" s="15">
        <f>SUM(F16:F16)</f>
        <v>1287</v>
      </c>
      <c r="G14" s="16">
        <f aca="true" t="shared" si="1" ref="G14:O14">SUM(G16:G16)</f>
        <v>324</v>
      </c>
      <c r="H14" s="16">
        <f t="shared" si="1"/>
        <v>49</v>
      </c>
      <c r="I14" s="16">
        <f t="shared" si="1"/>
        <v>55</v>
      </c>
      <c r="J14" s="16">
        <f t="shared" si="1"/>
        <v>220</v>
      </c>
      <c r="K14" s="16">
        <f t="shared" si="1"/>
        <v>163</v>
      </c>
      <c r="L14" s="16">
        <f t="shared" si="1"/>
        <v>25</v>
      </c>
      <c r="M14" s="16">
        <f t="shared" si="1"/>
        <v>451</v>
      </c>
      <c r="N14" s="16">
        <f t="shared" si="1"/>
        <v>0</v>
      </c>
      <c r="O14" s="17">
        <f t="shared" si="1"/>
        <v>30</v>
      </c>
      <c r="P14" s="15">
        <f>SUM(P16:P16)</f>
        <v>18</v>
      </c>
    </row>
    <row r="15" spans="1:16" ht="15.75">
      <c r="A15" s="4"/>
      <c r="B15" s="18"/>
      <c r="C15" s="18"/>
      <c r="D15" s="4"/>
      <c r="E15" s="18"/>
      <c r="F15" s="18"/>
      <c r="G15" s="14"/>
      <c r="H15" s="14"/>
      <c r="I15" s="14"/>
      <c r="J15" s="14"/>
      <c r="K15" s="14"/>
      <c r="L15" s="14"/>
      <c r="M15" s="14"/>
      <c r="N15" s="14"/>
      <c r="O15" s="4"/>
      <c r="P15" s="10"/>
    </row>
    <row r="16" spans="1:16" ht="15.75">
      <c r="A16" s="5" t="s">
        <v>6</v>
      </c>
      <c r="B16" s="18">
        <v>4</v>
      </c>
      <c r="C16" s="18">
        <v>4</v>
      </c>
      <c r="D16" s="34">
        <f>SUM(C16/B16)*100</f>
        <v>100</v>
      </c>
      <c r="E16" s="18">
        <f>SUM(F16,O16,P16)</f>
        <v>1335</v>
      </c>
      <c r="F16" s="18">
        <v>1287</v>
      </c>
      <c r="G16" s="38">
        <v>324</v>
      </c>
      <c r="H16" s="39">
        <v>49</v>
      </c>
      <c r="I16" s="38">
        <v>55</v>
      </c>
      <c r="J16" s="38">
        <v>220</v>
      </c>
      <c r="K16" s="39">
        <v>163</v>
      </c>
      <c r="L16" s="39">
        <v>25</v>
      </c>
      <c r="M16" s="39">
        <v>451</v>
      </c>
      <c r="N16" s="39">
        <v>0</v>
      </c>
      <c r="O16" s="40">
        <v>30</v>
      </c>
      <c r="P16" s="41">
        <v>18</v>
      </c>
    </row>
    <row r="17" spans="1:16" ht="15.75">
      <c r="A17" s="4"/>
      <c r="B17" s="10"/>
      <c r="C17" s="10"/>
      <c r="D17" s="4"/>
      <c r="E17" s="10"/>
      <c r="F17" s="10"/>
      <c r="G17" s="14"/>
      <c r="H17" s="14"/>
      <c r="I17" s="14"/>
      <c r="J17" s="14"/>
      <c r="K17" s="14"/>
      <c r="L17" s="14"/>
      <c r="M17" s="14"/>
      <c r="N17" s="14"/>
      <c r="O17" s="4"/>
      <c r="P17" s="10"/>
    </row>
    <row r="18" spans="1:16" ht="15.75">
      <c r="A18" s="5" t="s">
        <v>7</v>
      </c>
      <c r="B18" s="15">
        <f>SUM(B20:B21)</f>
        <v>21</v>
      </c>
      <c r="C18" s="15">
        <f>SUM(C20:C21)</f>
        <v>21</v>
      </c>
      <c r="D18" s="35">
        <f>SUM(C18/B18)*100</f>
        <v>100</v>
      </c>
      <c r="E18" s="15">
        <f>SUM(E20:E21)</f>
        <v>4164</v>
      </c>
      <c r="F18" s="15">
        <f>SUM(F20:F21)</f>
        <v>3307</v>
      </c>
      <c r="G18" s="16">
        <f aca="true" t="shared" si="2" ref="G18:P18">SUM(G20:G21)</f>
        <v>1517</v>
      </c>
      <c r="H18" s="16">
        <f t="shared" si="2"/>
        <v>65</v>
      </c>
      <c r="I18" s="16">
        <f t="shared" si="2"/>
        <v>230</v>
      </c>
      <c r="J18" s="16">
        <f t="shared" si="2"/>
        <v>552</v>
      </c>
      <c r="K18" s="16">
        <f t="shared" si="2"/>
        <v>96</v>
      </c>
      <c r="L18" s="16">
        <f t="shared" si="2"/>
        <v>56</v>
      </c>
      <c r="M18" s="16">
        <f t="shared" si="2"/>
        <v>743</v>
      </c>
      <c r="N18" s="16">
        <f t="shared" si="2"/>
        <v>48</v>
      </c>
      <c r="O18" s="17">
        <f>SUM(O20:O21)</f>
        <v>696</v>
      </c>
      <c r="P18" s="15">
        <f t="shared" si="2"/>
        <v>161</v>
      </c>
    </row>
    <row r="19" spans="1:16" ht="15.75">
      <c r="A19" s="4"/>
      <c r="B19" s="18"/>
      <c r="C19" s="18"/>
      <c r="D19" s="4"/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20"/>
      <c r="P19" s="18"/>
    </row>
    <row r="20" spans="1:16" ht="15.75">
      <c r="A20" s="5" t="s">
        <v>8</v>
      </c>
      <c r="B20" s="18">
        <v>14</v>
      </c>
      <c r="C20" s="18">
        <v>14</v>
      </c>
      <c r="D20" s="34">
        <f>SUM(C20/B20)*100</f>
        <v>100</v>
      </c>
      <c r="E20" s="18">
        <f>SUM(F20,O20,P20)</f>
        <v>3167</v>
      </c>
      <c r="F20" s="18">
        <v>2440</v>
      </c>
      <c r="G20" s="38">
        <v>1210</v>
      </c>
      <c r="H20" s="38">
        <v>0</v>
      </c>
      <c r="I20" s="39">
        <v>0</v>
      </c>
      <c r="J20" s="38">
        <v>523</v>
      </c>
      <c r="K20" s="39">
        <v>84</v>
      </c>
      <c r="L20" s="39">
        <v>56</v>
      </c>
      <c r="M20" s="39">
        <v>519</v>
      </c>
      <c r="N20" s="38">
        <v>48</v>
      </c>
      <c r="O20" s="40">
        <v>611</v>
      </c>
      <c r="P20" s="41">
        <v>116</v>
      </c>
    </row>
    <row r="21" spans="1:16" ht="15.75">
      <c r="A21" s="5" t="s">
        <v>9</v>
      </c>
      <c r="B21" s="18">
        <v>7</v>
      </c>
      <c r="C21" s="18">
        <v>7</v>
      </c>
      <c r="D21" s="34">
        <f>SUM(C21/B21)*100</f>
        <v>100</v>
      </c>
      <c r="E21" s="18">
        <f>SUM(F21,O21,P21)</f>
        <v>997</v>
      </c>
      <c r="F21" s="18">
        <v>867</v>
      </c>
      <c r="G21" s="38">
        <v>307</v>
      </c>
      <c r="H21" s="38">
        <v>65</v>
      </c>
      <c r="I21" s="39">
        <v>230</v>
      </c>
      <c r="J21" s="39">
        <v>29</v>
      </c>
      <c r="K21" s="38">
        <v>12</v>
      </c>
      <c r="L21" s="39">
        <v>0</v>
      </c>
      <c r="M21" s="39">
        <v>224</v>
      </c>
      <c r="N21" s="38">
        <v>0</v>
      </c>
      <c r="O21" s="40">
        <v>85</v>
      </c>
      <c r="P21" s="41">
        <v>45</v>
      </c>
    </row>
    <row r="22" spans="1:16" ht="15.75">
      <c r="A22" s="9"/>
      <c r="B22" s="23"/>
      <c r="C22" s="9"/>
      <c r="D22" s="9"/>
      <c r="E22" s="12"/>
      <c r="F22" s="12"/>
      <c r="G22" s="23"/>
      <c r="H22" s="23"/>
      <c r="I22" s="23"/>
      <c r="J22" s="23"/>
      <c r="K22" s="23"/>
      <c r="L22" s="23"/>
      <c r="M22" s="23"/>
      <c r="N22" s="23"/>
      <c r="O22" s="9"/>
      <c r="P22" s="12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24" t="s">
        <v>18</v>
      </c>
      <c r="B24" s="24"/>
      <c r="C24" s="24"/>
      <c r="D24" s="2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45" t="s">
        <v>36</v>
      </c>
      <c r="B25" s="24"/>
      <c r="C25" s="24"/>
      <c r="D25" s="2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45" t="s">
        <v>37</v>
      </c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17">
    <mergeCell ref="N9:N10"/>
    <mergeCell ref="A7:A10"/>
    <mergeCell ref="C9:C10"/>
    <mergeCell ref="G9:G10"/>
    <mergeCell ref="H9:H10"/>
    <mergeCell ref="J9:J10"/>
    <mergeCell ref="L9:L10"/>
    <mergeCell ref="A1:P1"/>
    <mergeCell ref="A2:P2"/>
    <mergeCell ref="A3:P3"/>
    <mergeCell ref="B9:B10"/>
    <mergeCell ref="D9:D10"/>
    <mergeCell ref="F7:P7"/>
    <mergeCell ref="G8:N8"/>
    <mergeCell ref="A4:P4"/>
    <mergeCell ref="A5:P5"/>
    <mergeCell ref="B7:D8"/>
  </mergeCells>
  <printOptions horizontalCentered="1"/>
  <pageMargins left="0.1968503937007874" right="0.1968503937007874" top="0.5905511811023623" bottom="0.5905511811023623" header="0.5905511811023623" footer="0.31496062992125984"/>
  <pageSetup firstPageNumber="137" useFirstPageNumber="1" horizontalDpi="600" verticalDpi="600" orientation="landscape" paperSize="14" scale="83" r:id="rId2"/>
  <headerFooter alignWithMargins="0">
    <oddHeader>&amp;L&amp;G&amp;R&amp;P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Organizaci{on Electoral</dc:creator>
  <cp:keywords/>
  <dc:description/>
  <cp:lastModifiedBy> </cp:lastModifiedBy>
  <cp:lastPrinted>2009-08-10T14:07:14Z</cp:lastPrinted>
  <dcterms:created xsi:type="dcterms:W3CDTF">1998-05-05T13:01:04Z</dcterms:created>
  <dcterms:modified xsi:type="dcterms:W3CDTF">2009-08-10T14:07:17Z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