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9630" windowHeight="5100" activeTab="0"/>
  </bookViews>
  <sheets>
    <sheet name="REPRES" sheetId="1" r:id="rId1"/>
  </sheets>
  <definedNames>
    <definedName name="A_impresión_IM">'REPRES'!$A$4:$X$117</definedName>
    <definedName name="_xlnm.Print_Area">'REPRES'!$A$4:$X$117</definedName>
    <definedName name="_xlnm.Print_Titles" localSheetId="0">'REPRES'!$1:$12</definedName>
    <definedName name="Títulos_a_imprimir_IM">'REPRES'!$4:$11</definedName>
  </definedNames>
  <calcPr fullCalcOnLoad="1"/>
</workbook>
</file>

<file path=xl/sharedStrings.xml><?xml version="1.0" encoding="utf-8"?>
<sst xmlns="http://schemas.openxmlformats.org/spreadsheetml/2006/main" count="766" uniqueCount="707">
  <si>
    <t>TRIBUNAL ELECTORAL</t>
  </si>
  <si>
    <t>DIRECCION NACIONAL DE ORGANIZACION ELECTORAL</t>
  </si>
  <si>
    <t>DEPARTAMENTO DE ESTADISTICAS ELECTORALES</t>
  </si>
  <si>
    <t>MESAS DE VOTACION</t>
  </si>
  <si>
    <t>DE</t>
  </si>
  <si>
    <t>PADRON</t>
  </si>
  <si>
    <t>VOTA-</t>
  </si>
  <si>
    <t>EMITIDOS</t>
  </si>
  <si>
    <t xml:space="preserve">  VOTOS</t>
  </si>
  <si>
    <t>(%)</t>
  </si>
  <si>
    <t>VOTOS</t>
  </si>
  <si>
    <t>CORREGIMIENTO</t>
  </si>
  <si>
    <t>CION</t>
  </si>
  <si>
    <t>TOTAL</t>
  </si>
  <si>
    <t>ESCRU-</t>
  </si>
  <si>
    <t xml:space="preserve"> VALIDOS</t>
  </si>
  <si>
    <t>LIB</t>
  </si>
  <si>
    <t>PRD</t>
  </si>
  <si>
    <t>MOLI-</t>
  </si>
  <si>
    <t>NULOS</t>
  </si>
  <si>
    <t>TADAS</t>
  </si>
  <si>
    <t>RENA</t>
  </si>
  <si>
    <t>BOCAS DEL TORO</t>
  </si>
  <si>
    <t xml:space="preserve">  Bocas del Toro</t>
  </si>
  <si>
    <t xml:space="preserve">    Bocas del Toro (Cab)</t>
  </si>
  <si>
    <t xml:space="preserve">    Bahía Azul</t>
  </si>
  <si>
    <t xml:space="preserve">    Bastimentos</t>
  </si>
  <si>
    <t xml:space="preserve">    Calovébora</t>
  </si>
  <si>
    <t xml:space="preserve">    Punta Laurel</t>
  </si>
  <si>
    <t xml:space="preserve">    Tobobe</t>
  </si>
  <si>
    <t xml:space="preserve">  Changuinola</t>
  </si>
  <si>
    <t xml:space="preserve">    Changuinola (Cab)</t>
  </si>
  <si>
    <t xml:space="preserve">    Almirante</t>
  </si>
  <si>
    <t xml:space="preserve">    Guabito</t>
  </si>
  <si>
    <t xml:space="preserve">    Chiriquí Grande (Cab)</t>
  </si>
  <si>
    <t xml:space="preserve">    Guoroní</t>
  </si>
  <si>
    <t xml:space="preserve">    Mununí</t>
  </si>
  <si>
    <t xml:space="preserve">    Piedra Roja</t>
  </si>
  <si>
    <t xml:space="preserve">    Punta Robalo</t>
  </si>
  <si>
    <t>COCLE</t>
  </si>
  <si>
    <t xml:space="preserve">  Aguadulce</t>
  </si>
  <si>
    <t xml:space="preserve">    Aguadulce (Cab)</t>
  </si>
  <si>
    <t xml:space="preserve">    El Cristo</t>
  </si>
  <si>
    <t xml:space="preserve">    El Roble</t>
  </si>
  <si>
    <t xml:space="preserve">    Pocrí</t>
  </si>
  <si>
    <t xml:space="preserve">  Antón</t>
  </si>
  <si>
    <t xml:space="preserve">    Antón (Cab)</t>
  </si>
  <si>
    <t xml:space="preserve">    Cabuya</t>
  </si>
  <si>
    <t xml:space="preserve">    El Chirú</t>
  </si>
  <si>
    <t xml:space="preserve">    El Retiro</t>
  </si>
  <si>
    <t xml:space="preserve">    El Valle</t>
  </si>
  <si>
    <t xml:space="preserve">    Juan Díaz</t>
  </si>
  <si>
    <t xml:space="preserve">    Río Hato</t>
  </si>
  <si>
    <t xml:space="preserve">    San Juan de Dios</t>
  </si>
  <si>
    <t xml:space="preserve">    Santa Rita</t>
  </si>
  <si>
    <t xml:space="preserve">  La Pintada</t>
  </si>
  <si>
    <t xml:space="preserve">    La Pintada (Cab)</t>
  </si>
  <si>
    <t xml:space="preserve">    El Harino</t>
  </si>
  <si>
    <t xml:space="preserve">    El Potrero</t>
  </si>
  <si>
    <t xml:space="preserve">    Llano Grande</t>
  </si>
  <si>
    <t xml:space="preserve">    Piedras Gordas</t>
  </si>
  <si>
    <t xml:space="preserve">  Natá</t>
  </si>
  <si>
    <t xml:space="preserve">    Natá (Cab)</t>
  </si>
  <si>
    <t xml:space="preserve">    Capellanía</t>
  </si>
  <si>
    <t xml:space="preserve">    El Caño</t>
  </si>
  <si>
    <t xml:space="preserve">    Guzmán</t>
  </si>
  <si>
    <t xml:space="preserve">    Las Huacas</t>
  </si>
  <si>
    <t xml:space="preserve">    Toza</t>
  </si>
  <si>
    <t xml:space="preserve">  Olá</t>
  </si>
  <si>
    <t xml:space="preserve">    Olá (Cab)</t>
  </si>
  <si>
    <t xml:space="preserve">    El Copé</t>
  </si>
  <si>
    <t xml:space="preserve">    El Palmar</t>
  </si>
  <si>
    <t xml:space="preserve">    El Picacho</t>
  </si>
  <si>
    <t xml:space="preserve">    La Pava</t>
  </si>
  <si>
    <t xml:space="preserve">  Penonomé</t>
  </si>
  <si>
    <t xml:space="preserve">    Penonomé (Cab)</t>
  </si>
  <si>
    <t xml:space="preserve">    Cañaveral</t>
  </si>
  <si>
    <t xml:space="preserve">    Coclé</t>
  </si>
  <si>
    <t xml:space="preserve">    Chiguirí Arriba</t>
  </si>
  <si>
    <t xml:space="preserve">    El Coco</t>
  </si>
  <si>
    <t xml:space="preserve">    Pajonal</t>
  </si>
  <si>
    <t xml:space="preserve">    Río Grande</t>
  </si>
  <si>
    <t xml:space="preserve">    Río Indio</t>
  </si>
  <si>
    <t xml:space="preserve">    Toabré</t>
  </si>
  <si>
    <t xml:space="preserve">    Tulú</t>
  </si>
  <si>
    <t>COLON</t>
  </si>
  <si>
    <t xml:space="preserve">  Colón</t>
  </si>
  <si>
    <t xml:space="preserve">  Chagres</t>
  </si>
  <si>
    <t xml:space="preserve">    Achiote</t>
  </si>
  <si>
    <t xml:space="preserve">    El Guabo</t>
  </si>
  <si>
    <t xml:space="preserve">    La Encantada</t>
  </si>
  <si>
    <t xml:space="preserve">    Palmas Bellas</t>
  </si>
  <si>
    <t xml:space="preserve">    Piña</t>
  </si>
  <si>
    <t xml:space="preserve">    Salud</t>
  </si>
  <si>
    <t xml:space="preserve">  Donoso</t>
  </si>
  <si>
    <t xml:space="preserve">    Miguel de la Borda (Cab)</t>
  </si>
  <si>
    <t xml:space="preserve">    El Guásimo</t>
  </si>
  <si>
    <t xml:space="preserve">    Gobea</t>
  </si>
  <si>
    <t xml:space="preserve">  Portobelo</t>
  </si>
  <si>
    <t xml:space="preserve">    Portobelo (Cab)</t>
  </si>
  <si>
    <t xml:space="preserve">    Cacique</t>
  </si>
  <si>
    <t xml:space="preserve">    Garrote</t>
  </si>
  <si>
    <t xml:space="preserve">    Isla Grande</t>
  </si>
  <si>
    <t xml:space="preserve">    María Chiquita</t>
  </si>
  <si>
    <t xml:space="preserve">  Santa Isabel</t>
  </si>
  <si>
    <t xml:space="preserve">    Palenque (Cab)</t>
  </si>
  <si>
    <t xml:space="preserve">    Cuango</t>
  </si>
  <si>
    <t xml:space="preserve">    Miramar</t>
  </si>
  <si>
    <t xml:space="preserve">    Nombre de Dios</t>
  </si>
  <si>
    <t xml:space="preserve">    Palmira</t>
  </si>
  <si>
    <t xml:space="preserve">    Playa Chiquita</t>
  </si>
  <si>
    <t xml:space="preserve">    Santa Isabel</t>
  </si>
  <si>
    <t xml:space="preserve">    Viento Frío</t>
  </si>
  <si>
    <t>CHIRIQUI</t>
  </si>
  <si>
    <t xml:space="preserve">  Alanje</t>
  </si>
  <si>
    <t xml:space="preserve">    Alanje (Cab)</t>
  </si>
  <si>
    <t xml:space="preserve">    Divalá</t>
  </si>
  <si>
    <t xml:space="preserve">    El Tejar</t>
  </si>
  <si>
    <t xml:space="preserve">    Guarumal</t>
  </si>
  <si>
    <t xml:space="preserve">    Palo Grande</t>
  </si>
  <si>
    <t xml:space="preserve">    Querévalo</t>
  </si>
  <si>
    <t xml:space="preserve">    Santo Tomás</t>
  </si>
  <si>
    <t xml:space="preserve">  Barú</t>
  </si>
  <si>
    <t xml:space="preserve">    Limones</t>
  </si>
  <si>
    <t xml:space="preserve">    Progreso</t>
  </si>
  <si>
    <t xml:space="preserve">  Boquerón</t>
  </si>
  <si>
    <t xml:space="preserve">    Boquerón (Cab)</t>
  </si>
  <si>
    <t xml:space="preserve">    Bágala</t>
  </si>
  <si>
    <t xml:space="preserve">    Cordillera</t>
  </si>
  <si>
    <t xml:space="preserve">    Guabal</t>
  </si>
  <si>
    <t xml:space="preserve">    Guayabal</t>
  </si>
  <si>
    <t xml:space="preserve">    Paraíso</t>
  </si>
  <si>
    <t xml:space="preserve">    Pedregal</t>
  </si>
  <si>
    <t xml:space="preserve">    Tijeras</t>
  </si>
  <si>
    <t xml:space="preserve">  Boquete</t>
  </si>
  <si>
    <t xml:space="preserve">    Caldera</t>
  </si>
  <si>
    <t xml:space="preserve">  Bugaba</t>
  </si>
  <si>
    <t xml:space="preserve">    Aserrío de Gariché</t>
  </si>
  <si>
    <t xml:space="preserve">    Bugaba</t>
  </si>
  <si>
    <t xml:space="preserve">    Cerro Punta</t>
  </si>
  <si>
    <t xml:space="preserve">    Gómez</t>
  </si>
  <si>
    <t xml:space="preserve">    La Estrella</t>
  </si>
  <si>
    <t xml:space="preserve">    San Andrés</t>
  </si>
  <si>
    <t xml:space="preserve">    Santa Marta</t>
  </si>
  <si>
    <t xml:space="preserve">    Santa Rosa</t>
  </si>
  <si>
    <t xml:space="preserve">    Santo Domingo</t>
  </si>
  <si>
    <t xml:space="preserve">    Sortová</t>
  </si>
  <si>
    <t xml:space="preserve">    Volcán</t>
  </si>
  <si>
    <t xml:space="preserve">  David</t>
  </si>
  <si>
    <t xml:space="preserve">    David (Cab)</t>
  </si>
  <si>
    <t xml:space="preserve">    Bijagual</t>
  </si>
  <si>
    <t xml:space="preserve">    Cochea</t>
  </si>
  <si>
    <t xml:space="preserve">    Chiriquí</t>
  </si>
  <si>
    <t xml:space="preserve">    Guacá</t>
  </si>
  <si>
    <t xml:space="preserve">    Las Lomas</t>
  </si>
  <si>
    <t xml:space="preserve">    San Carlos</t>
  </si>
  <si>
    <t xml:space="preserve">    San Pablo Nuevo</t>
  </si>
  <si>
    <t xml:space="preserve">    San Pablo Viejo</t>
  </si>
  <si>
    <t xml:space="preserve">  Dolega</t>
  </si>
  <si>
    <t xml:space="preserve">    Dolega (Cab)</t>
  </si>
  <si>
    <t xml:space="preserve">    Dos Ríos</t>
  </si>
  <si>
    <t xml:space="preserve">    Los Anastacios</t>
  </si>
  <si>
    <t xml:space="preserve">    Potrerillos</t>
  </si>
  <si>
    <t xml:space="preserve">    Potrerillos Abajo</t>
  </si>
  <si>
    <t xml:space="preserve">    Rovira</t>
  </si>
  <si>
    <t xml:space="preserve">    Tinajas</t>
  </si>
  <si>
    <t xml:space="preserve">  Gualaca</t>
  </si>
  <si>
    <t xml:space="preserve">    Gualaca (Cab)</t>
  </si>
  <si>
    <t xml:space="preserve">    Hornito</t>
  </si>
  <si>
    <t xml:space="preserve">    Los Angeles</t>
  </si>
  <si>
    <t xml:space="preserve">    Paja de Sombrero</t>
  </si>
  <si>
    <t xml:space="preserve">    Rincón</t>
  </si>
  <si>
    <t xml:space="preserve">  Remedios</t>
  </si>
  <si>
    <t xml:space="preserve">    Remedios (Cab)</t>
  </si>
  <si>
    <t xml:space="preserve">    El Nancito</t>
  </si>
  <si>
    <t xml:space="preserve">    Hato Chamí</t>
  </si>
  <si>
    <t xml:space="preserve">    Lajero</t>
  </si>
  <si>
    <t xml:space="preserve">  Renacimiento</t>
  </si>
  <si>
    <t xml:space="preserve">    Río Sereno (Cab)</t>
  </si>
  <si>
    <t xml:space="preserve">    Cañas Gordas</t>
  </si>
  <si>
    <t xml:space="preserve">    Monte Lirio</t>
  </si>
  <si>
    <t xml:space="preserve">    Santa Cruz</t>
  </si>
  <si>
    <t xml:space="preserve">  San Lorenzo</t>
  </si>
  <si>
    <t xml:space="preserve">    Boca Chica</t>
  </si>
  <si>
    <t xml:space="preserve">    Boca del Monte</t>
  </si>
  <si>
    <t xml:space="preserve">    San Juan</t>
  </si>
  <si>
    <t xml:space="preserve">    San Lorenzo</t>
  </si>
  <si>
    <t xml:space="preserve">  Tolé</t>
  </si>
  <si>
    <t xml:space="preserve">    Tolé (Cab)</t>
  </si>
  <si>
    <t xml:space="preserve">    Alto Caballero</t>
  </si>
  <si>
    <t xml:space="preserve">    Cerro Caña</t>
  </si>
  <si>
    <t xml:space="preserve">    Cerro Puerco</t>
  </si>
  <si>
    <t xml:space="preserve">    Cerro Viejo</t>
  </si>
  <si>
    <t xml:space="preserve">    Lajas de Tolé</t>
  </si>
  <si>
    <t xml:space="preserve">    Maraca</t>
  </si>
  <si>
    <t xml:space="preserve">    Peña Blanca</t>
  </si>
  <si>
    <t xml:space="preserve">    Potrero de Caña</t>
  </si>
  <si>
    <t xml:space="preserve">    Sitio Prado</t>
  </si>
  <si>
    <t xml:space="preserve">  San Félix</t>
  </si>
  <si>
    <t xml:space="preserve">    Cascabel</t>
  </si>
  <si>
    <t xml:space="preserve">    Hato Corotú</t>
  </si>
  <si>
    <t xml:space="preserve">    Hato Culantro</t>
  </si>
  <si>
    <t xml:space="preserve">    Hato Jobo</t>
  </si>
  <si>
    <t xml:space="preserve">    Hato Julí</t>
  </si>
  <si>
    <t xml:space="preserve">    Juay</t>
  </si>
  <si>
    <t xml:space="preserve">    Quebrada de Loro</t>
  </si>
  <si>
    <t xml:space="preserve">    Salto Dupí</t>
  </si>
  <si>
    <t xml:space="preserve">    San Félix</t>
  </si>
  <si>
    <t>DARIEN</t>
  </si>
  <si>
    <t xml:space="preserve">  Chepigana</t>
  </si>
  <si>
    <t xml:space="preserve">    La Palma (Cab)</t>
  </si>
  <si>
    <t xml:space="preserve">    Camogantí</t>
  </si>
  <si>
    <t xml:space="preserve">    Chepigana</t>
  </si>
  <si>
    <t xml:space="preserve">    Garachiné</t>
  </si>
  <si>
    <t xml:space="preserve">    Jaqué</t>
  </si>
  <si>
    <t xml:space="preserve">    Puerto Piña</t>
  </si>
  <si>
    <t xml:space="preserve">    Río Congo</t>
  </si>
  <si>
    <t xml:space="preserve">    Río Iglesias</t>
  </si>
  <si>
    <t xml:space="preserve">    Sambú</t>
  </si>
  <si>
    <t xml:space="preserve">    Setegantí</t>
  </si>
  <si>
    <t xml:space="preserve">    Taimatí</t>
  </si>
  <si>
    <t xml:space="preserve">    Tucutí</t>
  </si>
  <si>
    <t xml:space="preserve">  Pinogana</t>
  </si>
  <si>
    <t xml:space="preserve">    Boca de Cupé</t>
  </si>
  <si>
    <t xml:space="preserve">    Paya</t>
  </si>
  <si>
    <t xml:space="preserve">    Pinogana</t>
  </si>
  <si>
    <t xml:space="preserve">    Púcuro</t>
  </si>
  <si>
    <t xml:space="preserve">    Yape</t>
  </si>
  <si>
    <t xml:space="preserve">    Yaviza</t>
  </si>
  <si>
    <t xml:space="preserve">  Cémaco</t>
  </si>
  <si>
    <t xml:space="preserve">    Cirilo Guaynora (Cab)</t>
  </si>
  <si>
    <t xml:space="preserve">    Lajas Blancas</t>
  </si>
  <si>
    <t xml:space="preserve">    Manuel Ortega</t>
  </si>
  <si>
    <t xml:space="preserve">  Sambú</t>
  </si>
  <si>
    <t xml:space="preserve">    Río Sábalo (Cab)</t>
  </si>
  <si>
    <t>HERRERA</t>
  </si>
  <si>
    <t xml:space="preserve">  Chitré</t>
  </si>
  <si>
    <t xml:space="preserve">    Chitré (Cab)</t>
  </si>
  <si>
    <t xml:space="preserve">    La Arena</t>
  </si>
  <si>
    <t xml:space="preserve">    Monagrillo</t>
  </si>
  <si>
    <t xml:space="preserve">  Las Minas</t>
  </si>
  <si>
    <t xml:space="preserve">    Las Minas (Cab)</t>
  </si>
  <si>
    <t xml:space="preserve">    Chepo</t>
  </si>
  <si>
    <t xml:space="preserve">    Chumical</t>
  </si>
  <si>
    <t xml:space="preserve">    El Toro</t>
  </si>
  <si>
    <t xml:space="preserve">    Leones</t>
  </si>
  <si>
    <t xml:space="preserve">  Los Pozos</t>
  </si>
  <si>
    <t xml:space="preserve">    Los Pozos (Cab)</t>
  </si>
  <si>
    <t xml:space="preserve">    Capurí</t>
  </si>
  <si>
    <t xml:space="preserve">    El Calabacito</t>
  </si>
  <si>
    <t xml:space="preserve">    El Cedro</t>
  </si>
  <si>
    <t xml:space="preserve">    La Pitaloza</t>
  </si>
  <si>
    <t xml:space="preserve">    Los Cerritos</t>
  </si>
  <si>
    <t xml:space="preserve">    Los Cerros de Paja</t>
  </si>
  <si>
    <t xml:space="preserve">  Ocú</t>
  </si>
  <si>
    <t xml:space="preserve">    Ocú (Cab)</t>
  </si>
  <si>
    <t xml:space="preserve">    Cerro Largo</t>
  </si>
  <si>
    <t xml:space="preserve">    Peñas Chatas</t>
  </si>
  <si>
    <t xml:space="preserve">  Parita</t>
  </si>
  <si>
    <t xml:space="preserve">    Parita (Cab)</t>
  </si>
  <si>
    <t xml:space="preserve">    Los Castillos</t>
  </si>
  <si>
    <t xml:space="preserve">    Llano de la Cruz</t>
  </si>
  <si>
    <t xml:space="preserve">    París</t>
  </si>
  <si>
    <t xml:space="preserve">    Portobelillo</t>
  </si>
  <si>
    <t xml:space="preserve">    Potuga</t>
  </si>
  <si>
    <t xml:space="preserve">  Pesé</t>
  </si>
  <si>
    <t xml:space="preserve">    Pesé (Cab)</t>
  </si>
  <si>
    <t xml:space="preserve">    Las Cabras</t>
  </si>
  <si>
    <t xml:space="preserve">    El Pájaro</t>
  </si>
  <si>
    <t xml:space="preserve">    El Barrero</t>
  </si>
  <si>
    <t xml:space="preserve">    El Pedregoso</t>
  </si>
  <si>
    <t xml:space="preserve">    El Ciruelo</t>
  </si>
  <si>
    <t xml:space="preserve">    Sabanagrande</t>
  </si>
  <si>
    <t xml:space="preserve">    Rincón Hondo</t>
  </si>
  <si>
    <t xml:space="preserve">  Santa María</t>
  </si>
  <si>
    <t xml:space="preserve">    Santa María (Cab)</t>
  </si>
  <si>
    <t xml:space="preserve">    Chupampa</t>
  </si>
  <si>
    <t xml:space="preserve">    El Rincón</t>
  </si>
  <si>
    <t>LOS SANTOS</t>
  </si>
  <si>
    <t xml:space="preserve">  Guararé</t>
  </si>
  <si>
    <t xml:space="preserve">    Guararé (Cab)</t>
  </si>
  <si>
    <t xml:space="preserve">    El Espinal</t>
  </si>
  <si>
    <t xml:space="preserve">    El Macano</t>
  </si>
  <si>
    <t xml:space="preserve">    Guararé Arriba</t>
  </si>
  <si>
    <t xml:space="preserve">    La Enea</t>
  </si>
  <si>
    <t xml:space="preserve">    La Pasera</t>
  </si>
  <si>
    <t xml:space="preserve">    Las Trancas</t>
  </si>
  <si>
    <t xml:space="preserve">    Llano Abajo</t>
  </si>
  <si>
    <t xml:space="preserve">  Las Tablas</t>
  </si>
  <si>
    <t xml:space="preserve">    Las Tablas (Cab)</t>
  </si>
  <si>
    <t xml:space="preserve">    Bajo Corral</t>
  </si>
  <si>
    <t xml:space="preserve">    Bayano</t>
  </si>
  <si>
    <t xml:space="preserve">    El Cocal</t>
  </si>
  <si>
    <t xml:space="preserve">    El Manantial</t>
  </si>
  <si>
    <t xml:space="preserve">    El Muñoz</t>
  </si>
  <si>
    <t xml:space="preserve">    La Laja</t>
  </si>
  <si>
    <t xml:space="preserve">    La Miel</t>
  </si>
  <si>
    <t xml:space="preserve">    La Palma</t>
  </si>
  <si>
    <t xml:space="preserve">    La Tiza</t>
  </si>
  <si>
    <t xml:space="preserve">    Las Palmitas</t>
  </si>
  <si>
    <t xml:space="preserve">    Las Tablas Abajo</t>
  </si>
  <si>
    <t xml:space="preserve">    Nuario</t>
  </si>
  <si>
    <t xml:space="preserve">    Río Hondo</t>
  </si>
  <si>
    <t xml:space="preserve">    San José</t>
  </si>
  <si>
    <t xml:space="preserve">    San Miguel</t>
  </si>
  <si>
    <t xml:space="preserve">    Valle Rico</t>
  </si>
  <si>
    <t xml:space="preserve">  Los Santos</t>
  </si>
  <si>
    <t xml:space="preserve">    La Colorada</t>
  </si>
  <si>
    <t xml:space="preserve">    La Espigadilla</t>
  </si>
  <si>
    <t xml:space="preserve">    Las Cruces</t>
  </si>
  <si>
    <t xml:space="preserve">    Las Guabas</t>
  </si>
  <si>
    <t xml:space="preserve">    Los Olivos</t>
  </si>
  <si>
    <t xml:space="preserve">    Llano Largo</t>
  </si>
  <si>
    <t xml:space="preserve">    Santa Ana</t>
  </si>
  <si>
    <t xml:space="preserve">    Tres Quebradas</t>
  </si>
  <si>
    <t xml:space="preserve">  Macaracas</t>
  </si>
  <si>
    <t xml:space="preserve">    Macaracas (Cab)</t>
  </si>
  <si>
    <t xml:space="preserve">    Bahía Honda</t>
  </si>
  <si>
    <t xml:space="preserve">    Corozal</t>
  </si>
  <si>
    <t xml:space="preserve">    Chupá</t>
  </si>
  <si>
    <t xml:space="preserve">    Espino Amarillo</t>
  </si>
  <si>
    <t xml:space="preserve">    La Mesa</t>
  </si>
  <si>
    <t xml:space="preserve">    Las Palmas</t>
  </si>
  <si>
    <t xml:space="preserve">    Llano de Piedra</t>
  </si>
  <si>
    <t xml:space="preserve">    Mogollón</t>
  </si>
  <si>
    <t xml:space="preserve">  Pedasí</t>
  </si>
  <si>
    <t xml:space="preserve">    Pedasí (Cab)</t>
  </si>
  <si>
    <t xml:space="preserve">    Los Asientos</t>
  </si>
  <si>
    <t xml:space="preserve">    Mariabé</t>
  </si>
  <si>
    <t xml:space="preserve">    Purio</t>
  </si>
  <si>
    <t xml:space="preserve">  Pocrí</t>
  </si>
  <si>
    <t xml:space="preserve">    Pocrí (Cab)</t>
  </si>
  <si>
    <t xml:space="preserve">    El Cañafístulo</t>
  </si>
  <si>
    <t xml:space="preserve">    Paritilla</t>
  </si>
  <si>
    <t xml:space="preserve">  Tonosí</t>
  </si>
  <si>
    <t xml:space="preserve">    Tonosí (Cab)</t>
  </si>
  <si>
    <t xml:space="preserve">    Altos de Güera</t>
  </si>
  <si>
    <t xml:space="preserve">    Cañas</t>
  </si>
  <si>
    <t xml:space="preserve">    El Bebedero</t>
  </si>
  <si>
    <t xml:space="preserve">    El Cacao</t>
  </si>
  <si>
    <t xml:space="preserve">    El Cortezo</t>
  </si>
  <si>
    <t xml:space="preserve">    Flores</t>
  </si>
  <si>
    <t xml:space="preserve">    Guánico</t>
  </si>
  <si>
    <t xml:space="preserve">    La Tronosa</t>
  </si>
  <si>
    <t>PANAMA</t>
  </si>
  <si>
    <t xml:space="preserve">  Arraiján</t>
  </si>
  <si>
    <t xml:space="preserve">    Arraiján (Cab)</t>
  </si>
  <si>
    <t xml:space="preserve">    Juan D. Arosemena</t>
  </si>
  <si>
    <t xml:space="preserve">    Nuevo Emperador</t>
  </si>
  <si>
    <t xml:space="preserve">    Santa Clara</t>
  </si>
  <si>
    <t xml:space="preserve">    Veracruz</t>
  </si>
  <si>
    <t xml:space="preserve">    Vista Alegre</t>
  </si>
  <si>
    <t xml:space="preserve">  Balboa</t>
  </si>
  <si>
    <t xml:space="preserve">    San Miguel (Cab)</t>
  </si>
  <si>
    <t xml:space="preserve">    La Ensenada</t>
  </si>
  <si>
    <t xml:space="preserve">    La Esmeralda</t>
  </si>
  <si>
    <t xml:space="preserve">    La Guinea</t>
  </si>
  <si>
    <t xml:space="preserve">    Pedro González</t>
  </si>
  <si>
    <t xml:space="preserve">    Saboga</t>
  </si>
  <si>
    <t xml:space="preserve">  Capira</t>
  </si>
  <si>
    <t xml:space="preserve">    Capira (Cab)</t>
  </si>
  <si>
    <t xml:space="preserve">    Caimito</t>
  </si>
  <si>
    <t xml:space="preserve">    Campana</t>
  </si>
  <si>
    <t xml:space="preserve">    Cermeño</t>
  </si>
  <si>
    <t xml:space="preserve">    Cirí de Los Sotos</t>
  </si>
  <si>
    <t xml:space="preserve">    Cirí Grande</t>
  </si>
  <si>
    <t xml:space="preserve">    La Trinidad</t>
  </si>
  <si>
    <t xml:space="preserve">    Las Ollas Arriba</t>
  </si>
  <si>
    <t xml:space="preserve">    Lídice</t>
  </si>
  <si>
    <t xml:space="preserve">    Villa Carmen</t>
  </si>
  <si>
    <t xml:space="preserve">    Villa Rosario</t>
  </si>
  <si>
    <t xml:space="preserve">  Chame</t>
  </si>
  <si>
    <t xml:space="preserve">    Chame (Cab)</t>
  </si>
  <si>
    <t xml:space="preserve">    Bejuco</t>
  </si>
  <si>
    <t xml:space="preserve">    Buenos Aires</t>
  </si>
  <si>
    <t xml:space="preserve">    Chicá</t>
  </si>
  <si>
    <t xml:space="preserve">    El Líbano</t>
  </si>
  <si>
    <t xml:space="preserve">    Las Lajas</t>
  </si>
  <si>
    <t xml:space="preserve">    Nueva Gorgona</t>
  </si>
  <si>
    <t xml:space="preserve">    Punta Chame</t>
  </si>
  <si>
    <t xml:space="preserve">    Sajalices</t>
  </si>
  <si>
    <t xml:space="preserve">    Sorá</t>
  </si>
  <si>
    <t xml:space="preserve">  Chepo</t>
  </si>
  <si>
    <t xml:space="preserve">    Chepo (Cab)</t>
  </si>
  <si>
    <t xml:space="preserve">    Cañita</t>
  </si>
  <si>
    <t xml:space="preserve">    Chepillo</t>
  </si>
  <si>
    <t xml:space="preserve">    El Llano</t>
  </si>
  <si>
    <t xml:space="preserve">    Las Margaritas</t>
  </si>
  <si>
    <t xml:space="preserve">  Chimán</t>
  </si>
  <si>
    <t xml:space="preserve">    Chimán (Cab)</t>
  </si>
  <si>
    <t xml:space="preserve">    Brujas</t>
  </si>
  <si>
    <t xml:space="preserve">    Gonzalo Vásquez</t>
  </si>
  <si>
    <t xml:space="preserve">  La Chorrera</t>
  </si>
  <si>
    <t xml:space="preserve">  Panamá</t>
  </si>
  <si>
    <t xml:space="preserve">  San Carlos</t>
  </si>
  <si>
    <t xml:space="preserve">    San Carlos (Cab)</t>
  </si>
  <si>
    <t xml:space="preserve">    El Espino</t>
  </si>
  <si>
    <t xml:space="preserve">    Guayabito</t>
  </si>
  <si>
    <t xml:space="preserve">    La Ermita</t>
  </si>
  <si>
    <t xml:space="preserve">    La Laguna</t>
  </si>
  <si>
    <t xml:space="preserve">    Las Uvas</t>
  </si>
  <si>
    <t xml:space="preserve">    Los Llanitos</t>
  </si>
  <si>
    <t xml:space="preserve">  San Miguelito</t>
  </si>
  <si>
    <t xml:space="preserve">    Belisario Porras</t>
  </si>
  <si>
    <t xml:space="preserve">    Mateo Iturralde</t>
  </si>
  <si>
    <t xml:space="preserve">    Victoriano Lorenzo</t>
  </si>
  <si>
    <t xml:space="preserve">  Taboga</t>
  </si>
  <si>
    <t xml:space="preserve">    Taboga (Cab)</t>
  </si>
  <si>
    <t xml:space="preserve">    Otoque Occidente</t>
  </si>
  <si>
    <t xml:space="preserve">    Otoque Oriente</t>
  </si>
  <si>
    <t>VERAGUAS</t>
  </si>
  <si>
    <t xml:space="preserve">  Atalaya</t>
  </si>
  <si>
    <t xml:space="preserve">    Atalaya (Cab)</t>
  </si>
  <si>
    <t xml:space="preserve">    El Barrito</t>
  </si>
  <si>
    <t xml:space="preserve">    La Montañuela</t>
  </si>
  <si>
    <t xml:space="preserve">  Calobre</t>
  </si>
  <si>
    <t xml:space="preserve">    Calobre (Cab)</t>
  </si>
  <si>
    <t xml:space="preserve">    Barnizal</t>
  </si>
  <si>
    <t xml:space="preserve">    El Coclá</t>
  </si>
  <si>
    <t xml:space="preserve">    La Raya de Calobre</t>
  </si>
  <si>
    <t xml:space="preserve">    La Tetilla</t>
  </si>
  <si>
    <t xml:space="preserve">    La Yeguada</t>
  </si>
  <si>
    <t xml:space="preserve">    Las Guías</t>
  </si>
  <si>
    <t xml:space="preserve">    Monjarás</t>
  </si>
  <si>
    <t xml:space="preserve">  Cañazas</t>
  </si>
  <si>
    <t xml:space="preserve">    Cañazas (Cab)</t>
  </si>
  <si>
    <t xml:space="preserve">    Agua de Salud</t>
  </si>
  <si>
    <t xml:space="preserve">    Cerro de Plata</t>
  </si>
  <si>
    <t xml:space="preserve">    Los Valles</t>
  </si>
  <si>
    <t xml:space="preserve">    San Marcelo</t>
  </si>
  <si>
    <t xml:space="preserve">  La Mesa</t>
  </si>
  <si>
    <t xml:space="preserve">    La Mesa (Cab)</t>
  </si>
  <si>
    <t xml:space="preserve">    Bisvalles</t>
  </si>
  <si>
    <t xml:space="preserve">    Boró</t>
  </si>
  <si>
    <t xml:space="preserve">    San Bartolo</t>
  </si>
  <si>
    <t xml:space="preserve">  Las Palmas</t>
  </si>
  <si>
    <t xml:space="preserve">    Las Palmas (Cab)</t>
  </si>
  <si>
    <t xml:space="preserve">    Cerro de Casa</t>
  </si>
  <si>
    <t xml:space="preserve">    El María</t>
  </si>
  <si>
    <t xml:space="preserve">    El Piro</t>
  </si>
  <si>
    <t xml:space="preserve">    El Prado</t>
  </si>
  <si>
    <t xml:space="preserve">    Lolá</t>
  </si>
  <si>
    <t xml:space="preserve">    Pixvae</t>
  </si>
  <si>
    <t xml:space="preserve">    Puerto Vidal</t>
  </si>
  <si>
    <t xml:space="preserve">    Zapotillo</t>
  </si>
  <si>
    <t xml:space="preserve">  Montijo</t>
  </si>
  <si>
    <t xml:space="preserve">    Montijo (Cab)</t>
  </si>
  <si>
    <t xml:space="preserve">    Gobernadora</t>
  </si>
  <si>
    <t xml:space="preserve">    La Garceana</t>
  </si>
  <si>
    <t xml:space="preserve">    Pilón</t>
  </si>
  <si>
    <t xml:space="preserve">    Quebro</t>
  </si>
  <si>
    <t xml:space="preserve">    Tebario (Mariato)</t>
  </si>
  <si>
    <t xml:space="preserve">  Río de Jesús</t>
  </si>
  <si>
    <t xml:space="preserve">    Río de Jesús (Cab)</t>
  </si>
  <si>
    <t xml:space="preserve">    Utirá</t>
  </si>
  <si>
    <t xml:space="preserve">  San Francisco</t>
  </si>
  <si>
    <t xml:space="preserve">    San Francisco (Cab)</t>
  </si>
  <si>
    <t xml:space="preserve">    Corral Falso</t>
  </si>
  <si>
    <t xml:space="preserve">    Los Hatillos</t>
  </si>
  <si>
    <t xml:space="preserve">    Remance</t>
  </si>
  <si>
    <t xml:space="preserve">  Santa Fé</t>
  </si>
  <si>
    <t xml:space="preserve">    Santa Fé (Cab)</t>
  </si>
  <si>
    <t xml:space="preserve">    El Alto</t>
  </si>
  <si>
    <t xml:space="preserve">    El Cuay</t>
  </si>
  <si>
    <t xml:space="preserve">    El Pantano</t>
  </si>
  <si>
    <t xml:space="preserve">  Santiago</t>
  </si>
  <si>
    <t xml:space="preserve">    Santiago (Cab)</t>
  </si>
  <si>
    <t xml:space="preserve">    La Peña</t>
  </si>
  <si>
    <t xml:space="preserve">    Ponuga</t>
  </si>
  <si>
    <t xml:space="preserve">    San Pedro del Espino</t>
  </si>
  <si>
    <t xml:space="preserve">    Canto del Llano</t>
  </si>
  <si>
    <t xml:space="preserve">  Soná</t>
  </si>
  <si>
    <t xml:space="preserve">    Soná (Cab)</t>
  </si>
  <si>
    <t xml:space="preserve">    Calidonia</t>
  </si>
  <si>
    <t xml:space="preserve">    Cativé</t>
  </si>
  <si>
    <t xml:space="preserve">    La Soledad</t>
  </si>
  <si>
    <t xml:space="preserve">    Quebrada de Oro</t>
  </si>
  <si>
    <t xml:space="preserve">    Rodeo Viejo</t>
  </si>
  <si>
    <t>CAM</t>
  </si>
  <si>
    <t>DEM</t>
  </si>
  <si>
    <t>BLANCO</t>
  </si>
  <si>
    <t xml:space="preserve">              TOTAL </t>
  </si>
  <si>
    <t xml:space="preserve">    Cauchero</t>
  </si>
  <si>
    <t xml:space="preserve">    Tierra Oscura</t>
  </si>
  <si>
    <t xml:space="preserve">    El Teribe</t>
  </si>
  <si>
    <t xml:space="preserve">    Valle de Risco</t>
  </si>
  <si>
    <t xml:space="preserve"> Chiriquí Grande</t>
  </si>
  <si>
    <t xml:space="preserve">    Punta Peña</t>
  </si>
  <si>
    <t xml:space="preserve">    Rambala</t>
  </si>
  <si>
    <t xml:space="preserve">  Kanquintú</t>
  </si>
  <si>
    <t xml:space="preserve">    Bisira (Cab)</t>
  </si>
  <si>
    <t xml:space="preserve">    Buri</t>
  </si>
  <si>
    <t xml:space="preserve">    Kanquintú</t>
  </si>
  <si>
    <t xml:space="preserve">    Guariviara</t>
  </si>
  <si>
    <t xml:space="preserve">    Tuwai</t>
  </si>
  <si>
    <t xml:space="preserve">  Kusapin</t>
  </si>
  <si>
    <t xml:space="preserve">    Kusapìn (Cab)</t>
  </si>
  <si>
    <t xml:space="preserve">    Río Chiriquí</t>
  </si>
  <si>
    <t xml:space="preserve">    Valle Bonito</t>
  </si>
  <si>
    <t xml:space="preserve">    Caballero</t>
  </si>
  <si>
    <t xml:space="preserve">    Barrios Unidos</t>
  </si>
  <si>
    <t xml:space="preserve">  Ciudad de Colón</t>
  </si>
  <si>
    <t xml:space="preserve">    Barrio Norte</t>
  </si>
  <si>
    <t xml:space="preserve">    Barrio Sur</t>
  </si>
  <si>
    <t xml:space="preserve">  Resto del Distrito</t>
  </si>
  <si>
    <t xml:space="preserve">    Buena Vista</t>
  </si>
  <si>
    <t xml:space="preserve">    Cativá</t>
  </si>
  <si>
    <t xml:space="preserve">    Ciricito</t>
  </si>
  <si>
    <t xml:space="preserve">    Cristóbal</t>
  </si>
  <si>
    <t xml:space="preserve">    Escobal</t>
  </si>
  <si>
    <t xml:space="preserve">    Limón</t>
  </si>
  <si>
    <t xml:space="preserve">    Nueva Providencia</t>
  </si>
  <si>
    <t xml:space="preserve">    Puerto Pilón</t>
  </si>
  <si>
    <t xml:space="preserve">    Sabanitas</t>
  </si>
  <si>
    <t xml:space="preserve">    Salamanca</t>
  </si>
  <si>
    <t xml:space="preserve">    Nuevo Chagres (Cab)</t>
  </si>
  <si>
    <t xml:space="preserve">    Coclé del Norte</t>
  </si>
  <si>
    <t xml:space="preserve">    San José del General</t>
  </si>
  <si>
    <t xml:space="preserve">    Puerto Armuelles (Cab)</t>
  </si>
  <si>
    <t xml:space="preserve">    Baco</t>
  </si>
  <si>
    <t xml:space="preserve">    Rodolfo Aguilar</t>
  </si>
  <si>
    <t xml:space="preserve">    El Bongo</t>
  </si>
  <si>
    <t xml:space="preserve">   Besiko</t>
  </si>
  <si>
    <t xml:space="preserve">     Soloy (Cab)</t>
  </si>
  <si>
    <t xml:space="preserve">     Boca de Balsa</t>
  </si>
  <si>
    <t xml:space="preserve">     Cerro Banco</t>
  </si>
  <si>
    <t xml:space="preserve">     Cerro de Patena</t>
  </si>
  <si>
    <t xml:space="preserve">     Camarón Arriba</t>
  </si>
  <si>
    <t xml:space="preserve">     Emplanada de Chorcha</t>
  </si>
  <si>
    <t xml:space="preserve">     Namnoni</t>
  </si>
  <si>
    <t xml:space="preserve">     Niba</t>
  </si>
  <si>
    <t xml:space="preserve">  Mirono</t>
  </si>
  <si>
    <t xml:space="preserve">    Hato Pilón (Cab)</t>
  </si>
  <si>
    <t xml:space="preserve">  Muna</t>
  </si>
  <si>
    <t xml:space="preserve">    Chichica (Cab)</t>
  </si>
  <si>
    <t xml:space="preserve">    Bagama</t>
  </si>
  <si>
    <t xml:space="preserve">    Krua</t>
  </si>
  <si>
    <t xml:space="preserve">    Nibra</t>
  </si>
  <si>
    <t xml:space="preserve">    Roka</t>
  </si>
  <si>
    <t xml:space="preserve">    Umani</t>
  </si>
  <si>
    <t xml:space="preserve">  Nole Duima</t>
  </si>
  <si>
    <t xml:space="preserve">    Cerro Iglesias (Cab)</t>
  </si>
  <si>
    <t xml:space="preserve">    Susama</t>
  </si>
  <si>
    <t xml:space="preserve">    Breñon</t>
  </si>
  <si>
    <t xml:space="preserve">    Jaramillo</t>
  </si>
  <si>
    <t xml:space="preserve">    Los Naranjos</t>
  </si>
  <si>
    <t xml:space="preserve">    El Porvenir</t>
  </si>
  <si>
    <t xml:space="preserve">    El Puerto</t>
  </si>
  <si>
    <t xml:space="preserve">    Santa Lucía</t>
  </si>
  <si>
    <t xml:space="preserve">    Horconcitos (Cab)</t>
  </si>
  <si>
    <t xml:space="preserve">    Quebrada de Piedra</t>
  </si>
  <si>
    <t xml:space="preserve">    Bella Vista</t>
  </si>
  <si>
    <t xml:space="preserve">    Justo Fidel Palacios</t>
  </si>
  <si>
    <t xml:space="preserve">    Veladero</t>
  </si>
  <si>
    <t xml:space="preserve">    La Lajas (Cab)</t>
  </si>
  <si>
    <t xml:space="preserve">    Lajas Adentro</t>
  </si>
  <si>
    <t xml:space="preserve">    Aguas Frias</t>
  </si>
  <si>
    <t xml:space="preserve">    Cucunati</t>
  </si>
  <si>
    <t xml:space="preserve">    Río Congo Arriba</t>
  </si>
  <si>
    <t xml:space="preserve">    Santa Fé</t>
  </si>
  <si>
    <t xml:space="preserve">    Jingurudo</t>
  </si>
  <si>
    <t xml:space="preserve">    Metetí</t>
  </si>
  <si>
    <t xml:space="preserve">    San Juan Bautista</t>
  </si>
  <si>
    <t xml:space="preserve">    Llano Bonito</t>
  </si>
  <si>
    <t xml:space="preserve">    Quebrada del Rosario</t>
  </si>
  <si>
    <t xml:space="preserve">    Los Llanos</t>
  </si>
  <si>
    <t xml:space="preserve">    El Tijera</t>
  </si>
  <si>
    <t xml:space="preserve">    El Limon</t>
  </si>
  <si>
    <t xml:space="preserve">    Los Canelos</t>
  </si>
  <si>
    <t xml:space="preserve">    Vallerriquito</t>
  </si>
  <si>
    <t xml:space="preserve">    El Hato</t>
  </si>
  <si>
    <t xml:space="preserve">    Perales</t>
  </si>
  <si>
    <t xml:space="preserve">    Villa Lourdes</t>
  </si>
  <si>
    <t xml:space="preserve">    Agua Buena</t>
  </si>
  <si>
    <t xml:space="preserve">    Bajo de Güera</t>
  </si>
  <si>
    <t xml:space="preserve">    Oria Arriba</t>
  </si>
  <si>
    <t xml:space="preserve">    Cambutal</t>
  </si>
  <si>
    <t xml:space="preserve">    Santa Cruz de Chinina</t>
  </si>
  <si>
    <t xml:space="preserve">    Tortí</t>
  </si>
  <si>
    <t xml:space="preserve">    Unión Santeña</t>
  </si>
  <si>
    <t xml:space="preserve">    Pasiga</t>
  </si>
  <si>
    <t xml:space="preserve">    Barrio Balboa</t>
  </si>
  <si>
    <t xml:space="preserve">    Barrio Colón</t>
  </si>
  <si>
    <t xml:space="preserve">    Amador</t>
  </si>
  <si>
    <t xml:space="preserve">    Arosemena</t>
  </si>
  <si>
    <t xml:space="preserve">    El Arado</t>
  </si>
  <si>
    <t xml:space="preserve">    Feuillet</t>
  </si>
  <si>
    <t xml:space="preserve">    Guadalupe</t>
  </si>
  <si>
    <t xml:space="preserve">    Herrera</t>
  </si>
  <si>
    <t xml:space="preserve">    Hurtado</t>
  </si>
  <si>
    <t xml:space="preserve">    Iturralde</t>
  </si>
  <si>
    <t xml:space="preserve">    La Represa</t>
  </si>
  <si>
    <t xml:space="preserve">    Los Díaz</t>
  </si>
  <si>
    <t xml:space="preserve">    Mendoza</t>
  </si>
  <si>
    <t xml:space="preserve">    Obaldía</t>
  </si>
  <si>
    <t xml:space="preserve">    Playa Leona</t>
  </si>
  <si>
    <t xml:space="preserve">    Puerto Caimito</t>
  </si>
  <si>
    <t xml:space="preserve">    Amelia Denis de Icaza</t>
  </si>
  <si>
    <t xml:space="preserve">    José Domingo Espinar</t>
  </si>
  <si>
    <t xml:space="preserve">    San Felipe</t>
  </si>
  <si>
    <t xml:space="preserve">    El Chorrillo</t>
  </si>
  <si>
    <t xml:space="preserve">    Curundú</t>
  </si>
  <si>
    <t xml:space="preserve">    Betania</t>
  </si>
  <si>
    <t xml:space="preserve">    Pueblo Nuevo</t>
  </si>
  <si>
    <t xml:space="preserve">    Ancón</t>
  </si>
  <si>
    <t xml:space="preserve">    San Francisco</t>
  </si>
  <si>
    <t xml:space="preserve">    Parque Lefevre</t>
  </si>
  <si>
    <t xml:space="preserve">    Río Abajo</t>
  </si>
  <si>
    <t xml:space="preserve">    Chilibre</t>
  </si>
  <si>
    <t xml:space="preserve">    Las Cumbres</t>
  </si>
  <si>
    <t xml:space="preserve">    Pacora</t>
  </si>
  <si>
    <t xml:space="preserve">    San Martín</t>
  </si>
  <si>
    <t xml:space="preserve">    Tocumen</t>
  </si>
  <si>
    <t xml:space="preserve">    La Raya de Santa María</t>
  </si>
  <si>
    <t xml:space="preserve">    Los Algarrobos</t>
  </si>
  <si>
    <t xml:space="preserve">    El Marañón</t>
  </si>
  <si>
    <t xml:space="preserve">    Chitrá</t>
  </si>
  <si>
    <t xml:space="preserve">    Gatuncito</t>
  </si>
  <si>
    <t xml:space="preserve">    San Antonio</t>
  </si>
  <si>
    <t xml:space="preserve">    La Carrillo</t>
  </si>
  <si>
    <t xml:space="preserve">    Catorce de Noviembre</t>
  </si>
  <si>
    <t xml:space="preserve">    El Picador    </t>
  </si>
  <si>
    <t xml:space="preserve">    San Martin de Porres</t>
  </si>
  <si>
    <t xml:space="preserve">    Vigui</t>
  </si>
  <si>
    <t xml:space="preserve">  Ñurun</t>
  </si>
  <si>
    <t xml:space="preserve">    Alto de Jesús</t>
  </si>
  <si>
    <t xml:space="preserve">    Cerro Pelado</t>
  </si>
  <si>
    <t xml:space="preserve">    El Bale</t>
  </si>
  <si>
    <t xml:space="preserve">    El Peredon</t>
  </si>
  <si>
    <t xml:space="preserve">    Guibale</t>
  </si>
  <si>
    <t>Narganá</t>
  </si>
  <si>
    <t>Puerto Obaldía</t>
  </si>
  <si>
    <t>Tubualá</t>
  </si>
  <si>
    <t>Ailigandí</t>
  </si>
  <si>
    <t>V O T O S   E M I T I D O S</t>
  </si>
  <si>
    <t>ELEC-</t>
  </si>
  <si>
    <t>TORAL</t>
  </si>
  <si>
    <t xml:space="preserve">    Lajaminas</t>
  </si>
  <si>
    <t xml:space="preserve">    Río Luis</t>
  </si>
  <si>
    <t xml:space="preserve">    Jadeberi</t>
  </si>
  <si>
    <t xml:space="preserve">    Calovebora o Sta. Catalina</t>
  </si>
  <si>
    <t xml:space="preserve">    Alto Boquete</t>
  </si>
  <si>
    <t xml:space="preserve">FUENTE:  ACTAS DE LAS JUNTAS COMUNALES DE ESCRUTINIO. </t>
  </si>
  <si>
    <t>PROVINCIA,</t>
  </si>
  <si>
    <t>COMARCA,</t>
  </si>
  <si>
    <t>DISTRITO Y</t>
  </si>
  <si>
    <t>EN</t>
  </si>
  <si>
    <t>COMARCA EMBERÁ</t>
  </si>
  <si>
    <t xml:space="preserve">    Plaza de Caisán</t>
  </si>
  <si>
    <t xml:space="preserve">    El Real de Sta. María (Cab)</t>
  </si>
  <si>
    <t xml:space="preserve">    Carate</t>
  </si>
  <si>
    <t xml:space="preserve">    El Sesteadero</t>
  </si>
  <si>
    <t xml:space="preserve">    La Villa de Los Santos (Cab)</t>
  </si>
  <si>
    <t xml:space="preserve">    Las Mañanitas</t>
  </si>
  <si>
    <t xml:space="preserve">    24 de Diciembre</t>
  </si>
  <si>
    <t xml:space="preserve">    Arnulfo Arias</t>
  </si>
  <si>
    <t xml:space="preserve">    Belisario Frías</t>
  </si>
  <si>
    <t xml:space="preserve">    Omar Torrijos</t>
  </si>
  <si>
    <t xml:space="preserve">    Rufina Alfaro</t>
  </si>
  <si>
    <t xml:space="preserve">    El Aromillo</t>
  </si>
  <si>
    <t xml:space="preserve">    Los Milagros</t>
  </si>
  <si>
    <t xml:space="preserve">  Mariato</t>
  </si>
  <si>
    <t xml:space="preserve">    Arena</t>
  </si>
  <si>
    <t xml:space="preserve">    Loma Yuca</t>
  </si>
  <si>
    <t>CENTRO</t>
  </si>
  <si>
    <t xml:space="preserve">    Las Tablas</t>
  </si>
  <si>
    <t xml:space="preserve">    El Empalme</t>
  </si>
  <si>
    <t xml:space="preserve">    Canta Gallo</t>
  </si>
  <si>
    <t xml:space="preserve">    Nuevo México</t>
  </si>
  <si>
    <t xml:space="preserve">    Dominical</t>
  </si>
  <si>
    <t>COMARCA KUNA YALA</t>
  </si>
  <si>
    <t>COMARCA NGÖBE BUGLÉ</t>
  </si>
  <si>
    <t xml:space="preserve">    Las Llanas</t>
  </si>
  <si>
    <t xml:space="preserve">    El Ciprián</t>
  </si>
  <si>
    <t xml:space="preserve">    Menchaca</t>
  </si>
  <si>
    <t xml:space="preserve">    Burunga</t>
  </si>
  <si>
    <t xml:space="preserve">    Cerro Silvestre</t>
  </si>
  <si>
    <t xml:space="preserve">    Carlos Santana</t>
  </si>
  <si>
    <t xml:space="preserve">    Edwin Fábrega</t>
  </si>
  <si>
    <t xml:space="preserve">    San Martín de Porres</t>
  </si>
  <si>
    <t xml:space="preserve">    Urracá</t>
  </si>
  <si>
    <t xml:space="preserve">    Unión del Norte</t>
  </si>
  <si>
    <t xml:space="preserve">    Costa Hermosa</t>
  </si>
  <si>
    <t xml:space="preserve">    Cébaco</t>
  </si>
  <si>
    <t xml:space="preserve">    Man Creek</t>
  </si>
  <si>
    <t>Comarca Kuna de Madungandí</t>
  </si>
  <si>
    <t>Comarca Kuna de Wargandí</t>
  </si>
  <si>
    <t>POPULAR</t>
  </si>
  <si>
    <t xml:space="preserve">    Isla Cañas</t>
  </si>
  <si>
    <t xml:space="preserve">    El Higo</t>
  </si>
  <si>
    <t>PAN</t>
  </si>
  <si>
    <t>UNIÓN</t>
  </si>
  <si>
    <t>VMP</t>
  </si>
  <si>
    <t>PATRIOTICA</t>
  </si>
  <si>
    <t xml:space="preserve">    Rubén Cantú</t>
  </si>
  <si>
    <t>ELECCIONES POPULARES PARA REPRESENTANTES DEL 3 DE MAYO DE 2009</t>
  </si>
  <si>
    <t>VOTOS EN BLANCO Y VOTOS NULOS EN LA REPUBLICA, SEGUN PROVINCIA, COMARCA, DISTRITO Y CORREGIMIENTO:</t>
  </si>
  <si>
    <t>VOTOS VALIDOS POR PARTIDO POLITICO Y DE LIBRE POSTULACIÓN</t>
  </si>
  <si>
    <t>CELESTE</t>
  </si>
  <si>
    <t>VERDE</t>
  </si>
  <si>
    <t>CHOCOLATE</t>
  </si>
  <si>
    <t xml:space="preserve">    La Concepcion (Cab)</t>
  </si>
  <si>
    <t xml:space="preserve">    Bajo Boquete (Cab)</t>
  </si>
  <si>
    <t>NOTA: EXCLUYE LAS IMPUGNACIONES QUE PUEDAN HABERSE PRESENTADO O PRESENTARSE.</t>
  </si>
  <si>
    <t>FECHA: 11/05/2009</t>
  </si>
  <si>
    <t>CUADRO No. 11  CENTROS DE VOTACION, MESAS ESCRUTADAS, PADRON ELECTORAL, VOTOS EMITIDOS, VOTOS VALIDOS POR PARTIDO POLITICO Y DE LIBRE POSTULACION,</t>
  </si>
  <si>
    <t xml:space="preserve">    Llano de Catival</t>
  </si>
</sst>
</file>

<file path=xl/styles.xml><?xml version="1.0" encoding="utf-8"?>
<styleSheet xmlns="http://schemas.openxmlformats.org/spreadsheetml/2006/main">
  <numFmts count="6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B&quot;#,##0_);\(&quot;B&quot;#,##0\)"/>
    <numFmt numFmtId="189" formatCode="&quot;B&quot;#,##0_);[Red]\(&quot;B&quot;#,##0\)"/>
    <numFmt numFmtId="190" formatCode="&quot;B&quot;#,##0.00_);\(&quot;B&quot;#,##0.00\)"/>
    <numFmt numFmtId="191" formatCode="&quot;B&quot;#,##0.00_);[Red]\(&quot;B&quot;#,##0.00\)"/>
    <numFmt numFmtId="192" formatCode="_(&quot;B&quot;* #,##0_);_(&quot;B&quot;* \(#,##0\);_(&quot;B&quot;* &quot;-&quot;_);_(@_)"/>
    <numFmt numFmtId="193" formatCode="_(&quot;B&quot;* #,##0.00_);_(&quot;B&quot;* \(#,##0.00\);_(&quot;B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pta&quot;\ #,##0;&quot;pta&quot;\ \-#,##0"/>
    <numFmt numFmtId="201" formatCode="&quot;pta&quot;\ #,##0;[Red]&quot;pta&quot;\ \-#,##0"/>
    <numFmt numFmtId="202" formatCode="&quot;pta&quot;\ #,##0.00;&quot;pta&quot;\ \-#,##0.00"/>
    <numFmt numFmtId="203" formatCode="&quot;pta&quot;\ #,##0.00;[Red]&quot;pta&quot;\ \-#,##0.00"/>
    <numFmt numFmtId="204" formatCode="_ &quot;pta&quot;\ * #,##0_ ;_ &quot;pta&quot;\ * \-#,##0_ ;_ &quot;pta&quot;\ * &quot;-&quot;_ ;_ @_ "/>
    <numFmt numFmtId="205" formatCode="_ &quot;pta&quot;\ * #,##0.00_ ;_ &quot;pta&quot;\ * \-#,##0.00_ ;_ &quot;pta&quot;\ * &quot;-&quot;??_ ;_ @_ "/>
    <numFmt numFmtId="206" formatCode="&quot;B/&quot;#,##0_);\(&quot;B/&quot;#,##0\)"/>
    <numFmt numFmtId="207" formatCode="&quot;B/&quot;#,##0_);[Red]\(&quot;B/&quot;#,##0\)"/>
    <numFmt numFmtId="208" formatCode="&quot;B/&quot;#,##0.00_);\(&quot;B/&quot;#,##0.00\)"/>
    <numFmt numFmtId="209" formatCode="&quot;B/&quot;#,##0.00_);[Red]\(&quot;B/&quot;#,##0.00\)"/>
    <numFmt numFmtId="210" formatCode="_(&quot;B/&quot;* #,##0_);_(&quot;B/&quot;* \(#,##0\);_(&quot;B/&quot;* &quot;-&quot;_);_(@_)"/>
    <numFmt numFmtId="211" formatCode="_(&quot;B/&quot;* #,##0.00_);_(&quot;B/&quot;* \(#,##0.00\);_(&quot;B/&quot;* &quot;-&quot;??_);_(@_)"/>
    <numFmt numFmtId="212" formatCode="#,##0\ &quot;B/.&quot;;\-#,##0\ &quot;B/.&quot;"/>
    <numFmt numFmtId="213" formatCode="#,##0\ &quot;B/.&quot;;[Red]\-#,##0\ &quot;B/.&quot;"/>
    <numFmt numFmtId="214" formatCode="#,##0.00\ &quot;B/.&quot;;\-#,##0.00\ &quot;B/.&quot;"/>
    <numFmt numFmtId="215" formatCode="#,##0.00\ &quot;B/.&quot;;[Red]\-#,##0.00\ &quot;B/.&quot;"/>
    <numFmt numFmtId="216" formatCode="_-* #,##0\ &quot;B/.&quot;_-;\-* #,##0\ &quot;B/.&quot;_-;_-* &quot;-&quot;\ &quot;B/.&quot;_-;_-@_-"/>
    <numFmt numFmtId="217" formatCode="_-* #,##0\ _B_/_._-;\-* #,##0\ _B_/_._-;_-* &quot;-&quot;\ _B_/_._-;_-@_-"/>
    <numFmt numFmtId="218" formatCode="_-* #,##0.00\ &quot;B/.&quot;_-;\-* #,##0.00\ &quot;B/.&quot;_-;_-* &quot;-&quot;??\ &quot;B/.&quot;_-;_-@_-"/>
    <numFmt numFmtId="219" formatCode="_-* #,##0.00\ _B_/_._-;\-* #,##0.00\ _B_/_._-;_-* &quot;-&quot;??\ _B_/_._-;_-@_-"/>
    <numFmt numFmtId="220" formatCode="m/d/yy"/>
    <numFmt numFmtId="221" formatCode="m/d/yy\ h:mm"/>
    <numFmt numFmtId="222" formatCode="General_)"/>
    <numFmt numFmtId="223" formatCode="#,##0.0_);\(#,##0.0\)"/>
    <numFmt numFmtId="224" formatCode="0.0"/>
  </numFmts>
  <fonts count="4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name val="MS Serif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Book Antiqua"/>
      <family val="1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22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222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222" fontId="0" fillId="0" borderId="10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222" fontId="0" fillId="0" borderId="12" xfId="0" applyBorder="1" applyAlignment="1">
      <alignment/>
    </xf>
    <xf numFmtId="222" fontId="0" fillId="0" borderId="0" xfId="0" applyAlignment="1">
      <alignment horizontal="centerContinuous"/>
    </xf>
    <xf numFmtId="222" fontId="5" fillId="0" borderId="0" xfId="0" applyFont="1" applyAlignment="1">
      <alignment/>
    </xf>
    <xf numFmtId="222" fontId="0" fillId="0" borderId="13" xfId="0" applyNumberFormat="1" applyBorder="1" applyAlignment="1" applyProtection="1">
      <alignment horizontal="left"/>
      <protection/>
    </xf>
    <xf numFmtId="222" fontId="6" fillId="0" borderId="0" xfId="0" applyFont="1" applyAlignment="1">
      <alignment horizontal="centerContinuous"/>
    </xf>
    <xf numFmtId="222" fontId="0" fillId="0" borderId="0" xfId="0" applyBorder="1" applyAlignment="1">
      <alignment/>
    </xf>
    <xf numFmtId="222" fontId="6" fillId="0" borderId="0" xfId="0" applyFont="1" applyAlignment="1">
      <alignment horizontal="center"/>
    </xf>
    <xf numFmtId="3" fontId="7" fillId="0" borderId="11" xfId="0" applyNumberFormat="1" applyFont="1" applyBorder="1" applyAlignment="1">
      <alignment/>
    </xf>
    <xf numFmtId="222" fontId="8" fillId="0" borderId="0" xfId="0" applyFont="1" applyAlignment="1">
      <alignment/>
    </xf>
    <xf numFmtId="222" fontId="8" fillId="0" borderId="11" xfId="0" applyFont="1" applyBorder="1" applyAlignment="1">
      <alignment/>
    </xf>
    <xf numFmtId="222" fontId="6" fillId="0" borderId="0" xfId="0" applyNumberFormat="1" applyFont="1" applyAlignment="1" applyProtection="1">
      <alignment horizontal="left"/>
      <protection/>
    </xf>
    <xf numFmtId="3" fontId="6" fillId="0" borderId="11" xfId="0" applyNumberFormat="1" applyFont="1" applyBorder="1" applyAlignment="1">
      <alignment/>
    </xf>
    <xf numFmtId="3" fontId="8" fillId="0" borderId="10" xfId="46" applyNumberFormat="1" applyFont="1" applyBorder="1" applyAlignment="1">
      <alignment/>
    </xf>
    <xf numFmtId="222" fontId="8" fillId="0" borderId="0" xfId="0" applyNumberFormat="1" applyFont="1" applyAlignment="1" applyProtection="1">
      <alignment horizontal="left"/>
      <protection/>
    </xf>
    <xf numFmtId="3" fontId="6" fillId="0" borderId="10" xfId="46" applyNumberFormat="1" applyFont="1" applyBorder="1" applyAlignment="1">
      <alignment/>
    </xf>
    <xf numFmtId="222" fontId="6" fillId="0" borderId="0" xfId="0" applyFont="1" applyAlignment="1">
      <alignment horizontal="left"/>
    </xf>
    <xf numFmtId="222" fontId="8" fillId="0" borderId="0" xfId="0" applyFont="1" applyAlignment="1">
      <alignment horizontal="left"/>
    </xf>
    <xf numFmtId="222" fontId="8" fillId="33" borderId="0" xfId="0" applyFont="1" applyFill="1" applyBorder="1" applyAlignment="1">
      <alignment horizontal="left"/>
    </xf>
    <xf numFmtId="222" fontId="8" fillId="0" borderId="0" xfId="0" applyFont="1" applyBorder="1" applyAlignment="1">
      <alignment/>
    </xf>
    <xf numFmtId="3" fontId="8" fillId="0" borderId="10" xfId="46" applyNumberFormat="1" applyFont="1" applyBorder="1" applyAlignment="1">
      <alignment horizontal="right"/>
    </xf>
    <xf numFmtId="3" fontId="6" fillId="0" borderId="10" xfId="46" applyNumberFormat="1" applyFont="1" applyBorder="1" applyAlignment="1">
      <alignment horizontal="right"/>
    </xf>
    <xf numFmtId="222" fontId="0" fillId="0" borderId="13" xfId="0" applyBorder="1" applyAlignment="1">
      <alignment/>
    </xf>
    <xf numFmtId="222" fontId="0" fillId="0" borderId="14" xfId="0" applyBorder="1" applyAlignment="1">
      <alignment/>
    </xf>
    <xf numFmtId="3" fontId="7" fillId="0" borderId="10" xfId="0" applyNumberFormat="1" applyFont="1" applyBorder="1" applyAlignment="1">
      <alignment/>
    </xf>
    <xf numFmtId="222" fontId="8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222" fontId="0" fillId="0" borderId="0" xfId="0" applyBorder="1" applyAlignment="1">
      <alignment horizontal="centerContinuous"/>
    </xf>
    <xf numFmtId="3" fontId="8" fillId="0" borderId="11" xfId="46" applyNumberFormat="1" applyFont="1" applyBorder="1" applyAlignment="1">
      <alignment/>
    </xf>
    <xf numFmtId="3" fontId="6" fillId="0" borderId="11" xfId="46" applyNumberFormat="1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222" fontId="0" fillId="0" borderId="11" xfId="0" applyBorder="1" applyAlignment="1">
      <alignment/>
    </xf>
    <xf numFmtId="3" fontId="6" fillId="0" borderId="11" xfId="46" applyNumberFormat="1" applyFont="1" applyBorder="1" applyAlignment="1">
      <alignment horizontal="right"/>
    </xf>
    <xf numFmtId="3" fontId="8" fillId="0" borderId="11" xfId="46" applyNumberFormat="1" applyFont="1" applyBorder="1" applyAlignment="1">
      <alignment horizontal="right"/>
    </xf>
    <xf numFmtId="222" fontId="9" fillId="0" borderId="0" xfId="0" applyFont="1" applyAlignment="1">
      <alignment horizontal="centerContinuous"/>
    </xf>
    <xf numFmtId="222" fontId="9" fillId="0" borderId="13" xfId="0" applyNumberFormat="1" applyFont="1" applyBorder="1" applyAlignment="1" applyProtection="1">
      <alignment horizontal="left"/>
      <protection/>
    </xf>
    <xf numFmtId="222" fontId="9" fillId="0" borderId="0" xfId="0" applyFont="1" applyAlignment="1">
      <alignment/>
    </xf>
    <xf numFmtId="224" fontId="7" fillId="0" borderId="0" xfId="0" applyNumberFormat="1" applyFont="1" applyAlignment="1" applyProtection="1">
      <alignment/>
      <protection/>
    </xf>
    <xf numFmtId="224" fontId="8" fillId="0" borderId="0" xfId="0" applyNumberFormat="1" applyFont="1" applyAlignment="1" applyProtection="1">
      <alignment/>
      <protection/>
    </xf>
    <xf numFmtId="224" fontId="6" fillId="0" borderId="0" xfId="0" applyNumberFormat="1" applyFont="1" applyAlignment="1" applyProtection="1">
      <alignment/>
      <protection/>
    </xf>
    <xf numFmtId="224" fontId="8" fillId="0" borderId="0" xfId="0" applyNumberFormat="1" applyFont="1" applyAlignment="1">
      <alignment/>
    </xf>
    <xf numFmtId="224" fontId="8" fillId="0" borderId="12" xfId="0" applyNumberFormat="1" applyFont="1" applyBorder="1" applyAlignment="1" applyProtection="1">
      <alignment/>
      <protection/>
    </xf>
    <xf numFmtId="222" fontId="9" fillId="0" borderId="13" xfId="0" applyFont="1" applyBorder="1" applyAlignment="1">
      <alignment/>
    </xf>
    <xf numFmtId="222" fontId="9" fillId="0" borderId="12" xfId="0" applyFont="1" applyBorder="1" applyAlignment="1">
      <alignment/>
    </xf>
    <xf numFmtId="224" fontId="7" fillId="0" borderId="12" xfId="0" applyNumberFormat="1" applyFont="1" applyBorder="1" applyAlignment="1" applyProtection="1">
      <alignment/>
      <protection/>
    </xf>
    <xf numFmtId="224" fontId="6" fillId="0" borderId="12" xfId="0" applyNumberFormat="1" applyFont="1" applyBorder="1" applyAlignment="1" applyProtection="1">
      <alignment/>
      <protection/>
    </xf>
    <xf numFmtId="224" fontId="8" fillId="0" borderId="12" xfId="0" applyNumberFormat="1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37" fontId="0" fillId="0" borderId="10" xfId="0" applyNumberFormat="1" applyBorder="1" applyAlignment="1" applyProtection="1">
      <alignment horizontal="right"/>
      <protection/>
    </xf>
    <xf numFmtId="222" fontId="0" fillId="0" borderId="10" xfId="0" applyBorder="1" applyAlignment="1">
      <alignment horizontal="right"/>
    </xf>
    <xf numFmtId="222" fontId="8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222" fontId="9" fillId="0" borderId="0" xfId="0" applyFont="1" applyAlignment="1">
      <alignment horizontal="center"/>
    </xf>
    <xf numFmtId="222" fontId="9" fillId="0" borderId="10" xfId="0" applyFont="1" applyBorder="1" applyAlignment="1">
      <alignment horizontal="center"/>
    </xf>
    <xf numFmtId="222" fontId="9" fillId="0" borderId="10" xfId="0" applyFont="1" applyBorder="1" applyAlignment="1">
      <alignment/>
    </xf>
    <xf numFmtId="222" fontId="9" fillId="0" borderId="0" xfId="0" applyNumberFormat="1" applyFont="1" applyAlignment="1" applyProtection="1">
      <alignment horizontal="center"/>
      <protection/>
    </xf>
    <xf numFmtId="222" fontId="9" fillId="0" borderId="10" xfId="0" applyNumberFormat="1" applyFont="1" applyBorder="1" applyAlignment="1" applyProtection="1">
      <alignment horizontal="center"/>
      <protection/>
    </xf>
    <xf numFmtId="222" fontId="9" fillId="0" borderId="0" xfId="0" applyNumberFormat="1" applyFont="1" applyBorder="1" applyAlignment="1" applyProtection="1">
      <alignment horizontal="center"/>
      <protection/>
    </xf>
    <xf numFmtId="222" fontId="9" fillId="0" borderId="11" xfId="0" applyNumberFormat="1" applyFont="1" applyBorder="1" applyAlignment="1" applyProtection="1">
      <alignment horizontal="left"/>
      <protection/>
    </xf>
    <xf numFmtId="222" fontId="9" fillId="0" borderId="11" xfId="0" applyNumberFormat="1" applyFont="1" applyBorder="1" applyAlignment="1" applyProtection="1">
      <alignment horizontal="center"/>
      <protection/>
    </xf>
    <xf numFmtId="222" fontId="9" fillId="0" borderId="12" xfId="0" applyNumberFormat="1" applyFont="1" applyBorder="1" applyAlignment="1" applyProtection="1">
      <alignment horizontal="center"/>
      <protection/>
    </xf>
    <xf numFmtId="222" fontId="9" fillId="0" borderId="15" xfId="0" applyNumberFormat="1" applyFont="1" applyBorder="1" applyAlignment="1" applyProtection="1">
      <alignment horizontal="center"/>
      <protection/>
    </xf>
    <xf numFmtId="222" fontId="9" fillId="0" borderId="16" xfId="0" applyNumberFormat="1" applyFont="1" applyBorder="1" applyAlignment="1" applyProtection="1">
      <alignment horizontal="center"/>
      <protection/>
    </xf>
    <xf numFmtId="9" fontId="9" fillId="0" borderId="17" xfId="0" applyNumberFormat="1" applyFont="1" applyBorder="1" applyAlignment="1" applyProtection="1">
      <alignment horizontal="center"/>
      <protection/>
    </xf>
    <xf numFmtId="222" fontId="9" fillId="0" borderId="18" xfId="0" applyFont="1" applyBorder="1" applyAlignment="1">
      <alignment/>
    </xf>
    <xf numFmtId="222" fontId="9" fillId="0" borderId="17" xfId="0" applyNumberFormat="1" applyFont="1" applyBorder="1" applyAlignment="1" applyProtection="1">
      <alignment horizontal="center"/>
      <protection/>
    </xf>
    <xf numFmtId="222" fontId="9" fillId="0" borderId="18" xfId="0" applyNumberFormat="1" applyFont="1" applyBorder="1" applyAlignment="1" applyProtection="1">
      <alignment horizontal="center"/>
      <protection/>
    </xf>
    <xf numFmtId="224" fontId="8" fillId="0" borderId="0" xfId="0" applyNumberFormat="1" applyFont="1" applyBorder="1" applyAlignment="1" applyProtection="1">
      <alignment/>
      <protection/>
    </xf>
    <xf numFmtId="222" fontId="6" fillId="0" borderId="0" xfId="0" applyFont="1" applyAlignment="1">
      <alignment/>
    </xf>
    <xf numFmtId="3" fontId="8" fillId="0" borderId="10" xfId="46" applyNumberFormat="1" applyFont="1" applyFill="1" applyBorder="1" applyAlignment="1">
      <alignment horizontal="right"/>
    </xf>
    <xf numFmtId="222" fontId="10" fillId="0" borderId="0" xfId="0" applyNumberFormat="1" applyFont="1" applyAlignment="1" applyProtection="1">
      <alignment horizontal="left"/>
      <protection locked="0"/>
    </xf>
    <xf numFmtId="3" fontId="8" fillId="0" borderId="0" xfId="46" applyNumberFormat="1" applyFont="1" applyBorder="1" applyAlignment="1">
      <alignment/>
    </xf>
    <xf numFmtId="3" fontId="8" fillId="0" borderId="10" xfId="46" applyNumberFormat="1" applyFont="1" applyBorder="1" applyAlignment="1">
      <alignment/>
    </xf>
    <xf numFmtId="222" fontId="9" fillId="0" borderId="0" xfId="0" applyNumberFormat="1" applyFont="1" applyAlignment="1" applyProtection="1">
      <alignment horizontal="center"/>
      <protection locked="0"/>
    </xf>
    <xf numFmtId="222" fontId="9" fillId="0" borderId="19" xfId="0" applyNumberFormat="1" applyFont="1" applyBorder="1" applyAlignment="1" applyProtection="1">
      <alignment horizontal="center"/>
      <protection/>
    </xf>
    <xf numFmtId="222" fontId="9" fillId="0" borderId="15" xfId="0" applyNumberFormat="1" applyFont="1" applyBorder="1" applyAlignment="1" applyProtection="1">
      <alignment horizontal="center"/>
      <protection locked="0"/>
    </xf>
    <xf numFmtId="222" fontId="8" fillId="0" borderId="0" xfId="0" applyNumberFormat="1" applyFont="1" applyAlignment="1" applyProtection="1">
      <alignment horizontal="left" indent="1"/>
      <protection/>
    </xf>
    <xf numFmtId="3" fontId="8" fillId="34" borderId="11" xfId="46" applyNumberFormat="1" applyFont="1" applyFill="1" applyBorder="1" applyAlignment="1">
      <alignment/>
    </xf>
    <xf numFmtId="3" fontId="8" fillId="0" borderId="12" xfId="46" applyNumberFormat="1" applyFont="1" applyBorder="1" applyAlignment="1">
      <alignment horizontal="right"/>
    </xf>
    <xf numFmtId="222" fontId="28" fillId="0" borderId="0" xfId="0" applyNumberFormat="1" applyFont="1" applyAlignment="1">
      <alignment/>
    </xf>
    <xf numFmtId="222" fontId="9" fillId="0" borderId="19" xfId="0" applyNumberFormat="1" applyFont="1" applyBorder="1" applyAlignment="1" applyProtection="1">
      <alignment horizontal="center" vertical="center" wrapText="1"/>
      <protection locked="0"/>
    </xf>
    <xf numFmtId="222" fontId="0" fillId="0" borderId="16" xfId="0" applyBorder="1" applyAlignment="1">
      <alignment horizontal="center" vertical="center" wrapText="1"/>
    </xf>
    <xf numFmtId="222" fontId="9" fillId="0" borderId="19" xfId="0" applyNumberFormat="1" applyFont="1" applyBorder="1" applyAlignment="1" applyProtection="1">
      <alignment horizontal="center" vertical="center"/>
      <protection locked="0"/>
    </xf>
    <xf numFmtId="222" fontId="9" fillId="0" borderId="16" xfId="0" applyNumberFormat="1" applyFont="1" applyBorder="1" applyAlignment="1" applyProtection="1">
      <alignment horizontal="center" vertical="center"/>
      <protection locked="0"/>
    </xf>
    <xf numFmtId="222" fontId="8" fillId="0" borderId="0" xfId="0" applyNumberFormat="1" applyFont="1" applyAlignment="1" applyProtection="1">
      <alignment horizontal="center"/>
      <protection/>
    </xf>
    <xf numFmtId="222" fontId="9" fillId="0" borderId="20" xfId="0" applyNumberFormat="1" applyFont="1" applyBorder="1" applyAlignment="1" applyProtection="1">
      <alignment horizontal="center" vertical="center" wrapText="1"/>
      <protection/>
    </xf>
    <xf numFmtId="222" fontId="9" fillId="0" borderId="21" xfId="0" applyNumberFormat="1" applyFont="1" applyBorder="1" applyAlignment="1" applyProtection="1">
      <alignment horizontal="center" vertical="center" wrapText="1"/>
      <protection/>
    </xf>
    <xf numFmtId="222" fontId="9" fillId="0" borderId="22" xfId="0" applyNumberFormat="1" applyFont="1" applyBorder="1" applyAlignment="1" applyProtection="1">
      <alignment horizontal="center" vertical="center" wrapText="1"/>
      <protection/>
    </xf>
    <xf numFmtId="222" fontId="9" fillId="0" borderId="17" xfId="0" applyNumberFormat="1" applyFont="1" applyBorder="1" applyAlignment="1" applyProtection="1">
      <alignment horizontal="center" vertical="center" wrapText="1"/>
      <protection/>
    </xf>
    <xf numFmtId="222" fontId="9" fillId="0" borderId="15" xfId="0" applyNumberFormat="1" applyFont="1" applyBorder="1" applyAlignment="1" applyProtection="1">
      <alignment horizontal="center" vertical="center" wrapText="1"/>
      <protection/>
    </xf>
    <xf numFmtId="222" fontId="9" fillId="0" borderId="18" xfId="0" applyNumberFormat="1" applyFont="1" applyBorder="1" applyAlignment="1" applyProtection="1">
      <alignment horizontal="center" vertical="center" wrapText="1"/>
      <protection/>
    </xf>
    <xf numFmtId="222" fontId="9" fillId="0" borderId="23" xfId="0" applyNumberFormat="1" applyFont="1" applyBorder="1" applyAlignment="1" applyProtection="1">
      <alignment horizontal="center"/>
      <protection/>
    </xf>
    <xf numFmtId="222" fontId="9" fillId="0" borderId="24" xfId="0" applyNumberFormat="1" applyFont="1" applyBorder="1" applyAlignment="1" applyProtection="1">
      <alignment horizontal="center"/>
      <protection/>
    </xf>
    <xf numFmtId="222" fontId="9" fillId="0" borderId="25" xfId="0" applyNumberFormat="1" applyFont="1" applyBorder="1" applyAlignment="1" applyProtection="1">
      <alignment horizontal="center" vertical="center"/>
      <protection/>
    </xf>
    <xf numFmtId="222" fontId="9" fillId="0" borderId="26" xfId="0" applyNumberFormat="1" applyFont="1" applyBorder="1" applyAlignment="1" applyProtection="1">
      <alignment horizontal="center" vertical="center"/>
      <protection/>
    </xf>
    <xf numFmtId="222" fontId="9" fillId="0" borderId="27" xfId="0" applyNumberFormat="1" applyFont="1" applyBorder="1" applyAlignment="1" applyProtection="1">
      <alignment horizontal="center" vertical="center"/>
      <protection/>
    </xf>
    <xf numFmtId="222" fontId="9" fillId="0" borderId="19" xfId="0" applyNumberFormat="1" applyFont="1" applyBorder="1" applyAlignment="1" applyProtection="1">
      <alignment horizontal="center" vertical="center"/>
      <protection/>
    </xf>
    <xf numFmtId="222" fontId="0" fillId="0" borderId="16" xfId="0" applyFont="1" applyBorder="1" applyAlignment="1">
      <alignment vertical="center"/>
    </xf>
    <xf numFmtId="222" fontId="9" fillId="0" borderId="28" xfId="0" applyNumberFormat="1" applyFont="1" applyBorder="1" applyAlignment="1" applyProtection="1">
      <alignment horizontal="center" vertical="center"/>
      <protection/>
    </xf>
    <xf numFmtId="222" fontId="0" fillId="0" borderId="18" xfId="0" applyFont="1" applyBorder="1" applyAlignment="1">
      <alignment vertical="center"/>
    </xf>
    <xf numFmtId="222" fontId="9" fillId="0" borderId="16" xfId="0" applyFont="1" applyBorder="1" applyAlignment="1">
      <alignment vertical="center"/>
    </xf>
    <xf numFmtId="222" fontId="9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820"/>
  <sheetViews>
    <sheetView showGridLines="0" tabSelected="1" zoomScaleSheetLayoutView="100" workbookViewId="0" topLeftCell="A1">
      <selection activeCell="A12" sqref="A12"/>
    </sheetView>
  </sheetViews>
  <sheetFormatPr defaultColWidth="10.625" defaultRowHeight="12.75"/>
  <cols>
    <col min="1" max="1" width="28.375" style="0" customWidth="1"/>
    <col min="2" max="2" width="7.625" style="0" customWidth="1"/>
    <col min="3" max="3" width="6.625" style="0" customWidth="1"/>
    <col min="4" max="4" width="6.625" style="10" customWidth="1"/>
    <col min="5" max="5" width="6.25390625" style="40" customWidth="1"/>
    <col min="6" max="6" width="10.625" style="0" customWidth="1"/>
    <col min="7" max="7" width="9.625" style="0" customWidth="1"/>
    <col min="8" max="8" width="9.625" style="10" customWidth="1"/>
    <col min="9" max="9" width="5.625" style="40" customWidth="1"/>
    <col min="10" max="15" width="9.625" style="0" customWidth="1"/>
    <col min="16" max="16" width="10.625" style="0" customWidth="1"/>
    <col min="17" max="19" width="9.625" style="0" customWidth="1"/>
    <col min="20" max="20" width="11.75390625" style="0" customWidth="1"/>
    <col min="21" max="21" width="9.625" style="10" customWidth="1"/>
    <col min="22" max="22" width="5.625" style="40" customWidth="1"/>
    <col min="23" max="23" width="9.625" style="10" customWidth="1"/>
    <col min="24" max="24" width="5.625" style="40" customWidth="1"/>
  </cols>
  <sheetData>
    <row r="1" spans="1:24" ht="15.75">
      <c r="A1" s="9" t="s">
        <v>0</v>
      </c>
      <c r="B1" s="6"/>
      <c r="C1" s="6"/>
      <c r="D1" s="31"/>
      <c r="E1" s="38"/>
      <c r="F1" s="6"/>
      <c r="G1" s="6"/>
      <c r="H1" s="31"/>
      <c r="I1" s="38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1"/>
      <c r="V1" s="38"/>
      <c r="W1" s="31"/>
      <c r="X1" s="38"/>
    </row>
    <row r="2" spans="1:24" ht="15.75">
      <c r="A2" s="9" t="s">
        <v>1</v>
      </c>
      <c r="B2" s="6"/>
      <c r="C2" s="6"/>
      <c r="D2" s="31"/>
      <c r="E2" s="38"/>
      <c r="F2" s="6"/>
      <c r="G2" s="6"/>
      <c r="H2" s="31"/>
      <c r="I2" s="38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1"/>
      <c r="V2" s="38"/>
      <c r="W2" s="31"/>
      <c r="X2" s="38"/>
    </row>
    <row r="3" spans="1:24" ht="15.75">
      <c r="A3" s="9" t="s">
        <v>2</v>
      </c>
      <c r="B3" s="6"/>
      <c r="C3" s="6"/>
      <c r="D3" s="31"/>
      <c r="E3" s="38"/>
      <c r="F3" s="6"/>
      <c r="G3" s="6"/>
      <c r="H3" s="31"/>
      <c r="I3" s="3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1"/>
      <c r="V3" s="38"/>
      <c r="W3" s="31"/>
      <c r="X3" s="38"/>
    </row>
    <row r="4" spans="1:24" ht="15.75">
      <c r="A4" s="88" t="s">
        <v>705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15.75">
      <c r="A5" s="88" t="s">
        <v>696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4" ht="15.75">
      <c r="A6" s="88" t="s">
        <v>695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1:24" ht="13.5" thickBot="1">
      <c r="A7" s="8"/>
      <c r="B7" s="8"/>
      <c r="C7" s="8"/>
      <c r="D7" s="8"/>
      <c r="E7" s="39"/>
      <c r="F7" s="8"/>
      <c r="G7" s="8"/>
      <c r="H7" s="8"/>
      <c r="I7" s="39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39"/>
      <c r="W7" s="8"/>
      <c r="X7" s="39"/>
    </row>
    <row r="8" spans="1:24" ht="12.75">
      <c r="A8" s="56" t="s">
        <v>643</v>
      </c>
      <c r="B8" s="57" t="s">
        <v>664</v>
      </c>
      <c r="C8" s="89" t="s">
        <v>3</v>
      </c>
      <c r="D8" s="90"/>
      <c r="E8" s="91"/>
      <c r="F8" s="57"/>
      <c r="G8" s="58"/>
      <c r="H8" s="95" t="s">
        <v>634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3" ht="12.75">
      <c r="A9" s="59" t="s">
        <v>644</v>
      </c>
      <c r="B9" s="60" t="s">
        <v>4</v>
      </c>
      <c r="C9" s="92"/>
      <c r="D9" s="93"/>
      <c r="E9" s="94"/>
      <c r="F9" s="57" t="s">
        <v>5</v>
      </c>
      <c r="G9" s="60" t="s">
        <v>10</v>
      </c>
      <c r="H9" s="61"/>
      <c r="I9" s="47"/>
      <c r="J9" s="97" t="s">
        <v>697</v>
      </c>
      <c r="K9" s="98"/>
      <c r="L9" s="98"/>
      <c r="M9" s="98"/>
      <c r="N9" s="98"/>
      <c r="O9" s="98"/>
      <c r="P9" s="98"/>
      <c r="Q9" s="98"/>
      <c r="R9" s="98"/>
      <c r="S9" s="98"/>
      <c r="T9" s="99"/>
      <c r="U9" s="61" t="s">
        <v>10</v>
      </c>
      <c r="W9" s="62"/>
    </row>
    <row r="10" spans="1:23" ht="12.75" customHeight="1">
      <c r="A10" s="59" t="s">
        <v>645</v>
      </c>
      <c r="B10" s="60" t="s">
        <v>6</v>
      </c>
      <c r="C10" s="100" t="s">
        <v>13</v>
      </c>
      <c r="D10" s="63" t="s">
        <v>14</v>
      </c>
      <c r="E10" s="102" t="s">
        <v>9</v>
      </c>
      <c r="F10" s="60" t="s">
        <v>635</v>
      </c>
      <c r="G10" s="60" t="s">
        <v>7</v>
      </c>
      <c r="H10" s="61" t="s">
        <v>8</v>
      </c>
      <c r="I10" s="64" t="s">
        <v>9</v>
      </c>
      <c r="J10" s="100" t="s">
        <v>17</v>
      </c>
      <c r="K10" s="86" t="s">
        <v>687</v>
      </c>
      <c r="L10" s="60" t="s">
        <v>18</v>
      </c>
      <c r="M10" s="86" t="s">
        <v>690</v>
      </c>
      <c r="N10" s="77" t="s">
        <v>478</v>
      </c>
      <c r="O10" s="100" t="s">
        <v>16</v>
      </c>
      <c r="P10" s="78" t="s">
        <v>691</v>
      </c>
      <c r="Q10" s="86" t="s">
        <v>692</v>
      </c>
      <c r="R10" s="86" t="s">
        <v>698</v>
      </c>
      <c r="S10" s="84" t="s">
        <v>699</v>
      </c>
      <c r="T10" s="84" t="s">
        <v>700</v>
      </c>
      <c r="U10" s="61" t="s">
        <v>646</v>
      </c>
      <c r="W10" s="63" t="s">
        <v>10</v>
      </c>
    </row>
    <row r="11" spans="1:24" ht="12.75">
      <c r="A11" s="65" t="s">
        <v>11</v>
      </c>
      <c r="B11" s="66" t="s">
        <v>12</v>
      </c>
      <c r="C11" s="101"/>
      <c r="D11" s="67" t="s">
        <v>20</v>
      </c>
      <c r="E11" s="103"/>
      <c r="F11" s="66" t="s">
        <v>636</v>
      </c>
      <c r="G11" s="66"/>
      <c r="H11" s="65" t="s">
        <v>15</v>
      </c>
      <c r="I11" s="68"/>
      <c r="J11" s="104"/>
      <c r="K11" s="104"/>
      <c r="L11" s="66" t="s">
        <v>21</v>
      </c>
      <c r="M11" s="104"/>
      <c r="N11" s="79" t="s">
        <v>479</v>
      </c>
      <c r="O11" s="105"/>
      <c r="P11" s="66" t="s">
        <v>693</v>
      </c>
      <c r="Q11" s="87"/>
      <c r="R11" s="87"/>
      <c r="S11" s="85"/>
      <c r="T11" s="85"/>
      <c r="U11" s="69" t="s">
        <v>480</v>
      </c>
      <c r="V11" s="70" t="s">
        <v>9</v>
      </c>
      <c r="W11" s="69" t="s">
        <v>19</v>
      </c>
      <c r="X11" s="65" t="s">
        <v>9</v>
      </c>
    </row>
    <row r="12" spans="1:23" ht="12.75">
      <c r="A12" s="7"/>
      <c r="B12" s="3"/>
      <c r="C12" s="1"/>
      <c r="D12" s="4"/>
      <c r="F12" s="3"/>
      <c r="G12" s="3"/>
      <c r="H12" s="34"/>
      <c r="I12" s="47"/>
      <c r="J12" s="51"/>
      <c r="K12" s="52"/>
      <c r="L12" s="52"/>
      <c r="M12" s="52"/>
      <c r="N12" s="52"/>
      <c r="O12" s="52"/>
      <c r="P12" s="52"/>
      <c r="Q12" s="52"/>
      <c r="R12" s="52"/>
      <c r="S12" s="53"/>
      <c r="T12" s="53"/>
      <c r="U12" s="34"/>
      <c r="W12" s="4"/>
    </row>
    <row r="13" spans="1:24" ht="15.75">
      <c r="A13" s="11" t="s">
        <v>481</v>
      </c>
      <c r="B13" s="28">
        <f>SUM(B15+B40+B96+B152+B276+B306+B370+B466+B600+B723+B729+B740+B814+B815)</f>
        <v>2381</v>
      </c>
      <c r="C13" s="12">
        <f>SUM(C15+C40+C96+C152+C276+C306+C370+C466+C600+C723+C729+C740+C814+C815)</f>
        <v>5612</v>
      </c>
      <c r="D13" s="12">
        <f>SUM(D15+D40+D96+D152+D276+D306+D370+D466+D600+D723+D729+D740+D814+D815)</f>
        <v>5487</v>
      </c>
      <c r="E13" s="41">
        <f>SUM(D13/C13)*100</f>
        <v>97.77263007840342</v>
      </c>
      <c r="F13" s="12">
        <f>SUM(F15+F40+F96+F152+F276+F306+F370+F466+F600+F723+F729+F740+F814+F815)</f>
        <v>2209555</v>
      </c>
      <c r="G13" s="12">
        <f>SUM(G15+G40+G96+G152+G276+G306+G370+G466+G600+G723+G729+G740+G814+G815)</f>
        <v>1598418</v>
      </c>
      <c r="H13" s="12">
        <f>SUM(H15+H40+H96+H152+H276+H306+H370+H466+H600+H723+H729+H740+H814+H815)</f>
        <v>1516842</v>
      </c>
      <c r="I13" s="48">
        <f>SUM(H13/G13)*100</f>
        <v>94.89645386876275</v>
      </c>
      <c r="J13" s="12">
        <f>SUM(J15+J40+J96+J152+J276+J306+J370+J466+J600+J723+J729+J740+J814+J815)</f>
        <v>522481</v>
      </c>
      <c r="K13" s="12">
        <f aca="true" t="shared" si="0" ref="K13:U13">SUM(K15+K40+K96+K152+K276+K306+K370+K466+K600+K723+K729+K740+K814+K815)</f>
        <v>78524</v>
      </c>
      <c r="L13" s="12">
        <f t="shared" si="0"/>
        <v>105187</v>
      </c>
      <c r="M13" s="12">
        <f t="shared" si="0"/>
        <v>321553</v>
      </c>
      <c r="N13" s="12">
        <f t="shared" si="0"/>
        <v>300619</v>
      </c>
      <c r="O13" s="12">
        <f t="shared" si="0"/>
        <v>28220</v>
      </c>
      <c r="P13" s="12">
        <f t="shared" si="0"/>
        <v>90412</v>
      </c>
      <c r="Q13" s="12">
        <f t="shared" si="0"/>
        <v>24694</v>
      </c>
      <c r="R13" s="12">
        <f t="shared" si="0"/>
        <v>37552</v>
      </c>
      <c r="S13" s="12">
        <f t="shared" si="0"/>
        <v>6648</v>
      </c>
      <c r="T13" s="12">
        <f t="shared" si="0"/>
        <v>952</v>
      </c>
      <c r="U13" s="12">
        <f t="shared" si="0"/>
        <v>47455</v>
      </c>
      <c r="V13" s="41">
        <f>SUM(U13/G13)*100</f>
        <v>2.9688729731522043</v>
      </c>
      <c r="W13" s="12">
        <f>SUM(W15+W40+W96+W152+W276+W306+W370+W466+W600+W723+W729+W740+W814+W815)</f>
        <v>34121</v>
      </c>
      <c r="X13" s="41">
        <f>SUM(W13/G13)*100</f>
        <v>2.1346731580850564</v>
      </c>
    </row>
    <row r="14" spans="1:24" ht="15.75">
      <c r="A14" s="13"/>
      <c r="B14" s="29"/>
      <c r="C14" s="29"/>
      <c r="D14" s="14"/>
      <c r="E14" s="42"/>
      <c r="F14" s="29"/>
      <c r="G14" s="29"/>
      <c r="H14" s="14"/>
      <c r="I14" s="4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14"/>
      <c r="V14" s="42"/>
      <c r="W14" s="14"/>
      <c r="X14" s="42"/>
    </row>
    <row r="15" spans="1:24" ht="15.75">
      <c r="A15" s="15" t="s">
        <v>22</v>
      </c>
      <c r="B15" s="30">
        <f>SUM(B17,B24,B33)</f>
        <v>83</v>
      </c>
      <c r="C15" s="30">
        <f>SUM(C17,C24,C33)</f>
        <v>172</v>
      </c>
      <c r="D15" s="16">
        <f>SUM(D17,D24,D33)</f>
        <v>79</v>
      </c>
      <c r="E15" s="43">
        <f>SUM(D15/C15)*100</f>
        <v>45.93023255813954</v>
      </c>
      <c r="F15" s="16">
        <f>SUM(F17,F24,F33)</f>
        <v>65750</v>
      </c>
      <c r="G15" s="16">
        <f>SUM(G17,G24,G33)</f>
        <v>46009</v>
      </c>
      <c r="H15" s="16">
        <f>SUM(H17,H24,H33)</f>
        <v>42644</v>
      </c>
      <c r="I15" s="49">
        <f>SUM(H15/G15)*100</f>
        <v>92.68621356691082</v>
      </c>
      <c r="J15" s="16">
        <f aca="true" t="shared" si="1" ref="J15:U15">SUM(J17,J24,J33)</f>
        <v>13466</v>
      </c>
      <c r="K15" s="16">
        <f t="shared" si="1"/>
        <v>2620</v>
      </c>
      <c r="L15" s="16">
        <f t="shared" si="1"/>
        <v>1411</v>
      </c>
      <c r="M15" s="16">
        <f t="shared" si="1"/>
        <v>6863</v>
      </c>
      <c r="N15" s="16">
        <f t="shared" si="1"/>
        <v>10691</v>
      </c>
      <c r="O15" s="16">
        <f t="shared" si="1"/>
        <v>2504</v>
      </c>
      <c r="P15" s="16">
        <f>SUM(P17,P24,P33)</f>
        <v>2696</v>
      </c>
      <c r="Q15" s="16">
        <f t="shared" si="1"/>
        <v>626</v>
      </c>
      <c r="R15" s="16">
        <f t="shared" si="1"/>
        <v>962</v>
      </c>
      <c r="S15" s="16">
        <f t="shared" si="1"/>
        <v>805</v>
      </c>
      <c r="T15" s="16">
        <f t="shared" si="1"/>
        <v>0</v>
      </c>
      <c r="U15" s="16">
        <f t="shared" si="1"/>
        <v>1988</v>
      </c>
      <c r="V15" s="43">
        <f>SUM(U15/G15)*100</f>
        <v>4.320893738181661</v>
      </c>
      <c r="W15" s="16">
        <f>SUM(W17,W24,W33)</f>
        <v>1377</v>
      </c>
      <c r="X15" s="43">
        <f>SUM(W15/G15)*100</f>
        <v>2.992892694907518</v>
      </c>
    </row>
    <row r="16" spans="1:24" ht="15.75">
      <c r="A16" s="15"/>
      <c r="B16" s="29"/>
      <c r="C16" s="29"/>
      <c r="D16" s="14"/>
      <c r="E16" s="44"/>
      <c r="F16" s="29"/>
      <c r="G16" s="29"/>
      <c r="H16" s="14"/>
      <c r="I16" s="50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14"/>
      <c r="V16" s="44"/>
      <c r="W16" s="14"/>
      <c r="X16" s="44"/>
    </row>
    <row r="17" spans="1:24" ht="15.75">
      <c r="A17" s="15" t="s">
        <v>23</v>
      </c>
      <c r="B17" s="30">
        <f>SUM(B18:B22)</f>
        <v>19</v>
      </c>
      <c r="C17" s="30">
        <f>SUM(C18:C22)</f>
        <v>26</v>
      </c>
      <c r="D17" s="16">
        <f>SUM(D18:D22)</f>
        <v>26</v>
      </c>
      <c r="E17" s="43">
        <f>SUM(D17/C17)*100</f>
        <v>100</v>
      </c>
      <c r="F17" s="30">
        <f>SUM(F18:F22)</f>
        <v>7595</v>
      </c>
      <c r="G17" s="30">
        <f>SUM(G18:G22)</f>
        <v>5924</v>
      </c>
      <c r="H17" s="16">
        <f>SUM(H18:H22)</f>
        <v>5672</v>
      </c>
      <c r="I17" s="49">
        <f>SUM(H17/G17)*100</f>
        <v>95.74611748818366</v>
      </c>
      <c r="J17" s="55">
        <f aca="true" t="shared" si="2" ref="J17:U17">SUM(J18:J22)</f>
        <v>1645</v>
      </c>
      <c r="K17" s="55">
        <f t="shared" si="2"/>
        <v>292</v>
      </c>
      <c r="L17" s="55">
        <f t="shared" si="2"/>
        <v>63</v>
      </c>
      <c r="M17" s="55">
        <f t="shared" si="2"/>
        <v>778</v>
      </c>
      <c r="N17" s="55">
        <f t="shared" si="2"/>
        <v>1633</v>
      </c>
      <c r="O17" s="55">
        <f t="shared" si="2"/>
        <v>511</v>
      </c>
      <c r="P17" s="55">
        <f t="shared" si="2"/>
        <v>654</v>
      </c>
      <c r="Q17" s="55">
        <f t="shared" si="2"/>
        <v>24</v>
      </c>
      <c r="R17" s="55">
        <f t="shared" si="2"/>
        <v>72</v>
      </c>
      <c r="S17" s="55">
        <f t="shared" si="2"/>
        <v>0</v>
      </c>
      <c r="T17" s="55">
        <f t="shared" si="2"/>
        <v>0</v>
      </c>
      <c r="U17" s="16">
        <f t="shared" si="2"/>
        <v>104</v>
      </c>
      <c r="V17" s="43">
        <f aca="true" t="shared" si="3" ref="V17:V22">SUM(U17/G17)*100</f>
        <v>1.7555705604321403</v>
      </c>
      <c r="W17" s="16">
        <f>SUM(W18:W22)</f>
        <v>148</v>
      </c>
      <c r="X17" s="43">
        <f aca="true" t="shared" si="4" ref="X17:X22">SUM(W17/G17)*100</f>
        <v>2.4983119513842</v>
      </c>
    </row>
    <row r="18" spans="1:24" ht="15.75">
      <c r="A18" s="18" t="s">
        <v>24</v>
      </c>
      <c r="B18" s="17">
        <v>3</v>
      </c>
      <c r="C18" s="17">
        <v>8</v>
      </c>
      <c r="D18" s="32">
        <v>8</v>
      </c>
      <c r="E18" s="42">
        <f>SUM(D18/C18)*100</f>
        <v>100</v>
      </c>
      <c r="F18" s="17">
        <v>3135</v>
      </c>
      <c r="G18" s="17">
        <f>SUM(H18,U18,W18)</f>
        <v>2301</v>
      </c>
      <c r="H18" s="32">
        <f>SUM(J18:T18)</f>
        <v>2208</v>
      </c>
      <c r="I18" s="45">
        <f>SUM(H18/G18)*100</f>
        <v>95.95827900912647</v>
      </c>
      <c r="J18" s="24">
        <v>731</v>
      </c>
      <c r="K18" s="24">
        <v>82</v>
      </c>
      <c r="L18" s="24">
        <v>23</v>
      </c>
      <c r="M18" s="24">
        <v>33</v>
      </c>
      <c r="N18" s="24">
        <v>663</v>
      </c>
      <c r="O18" s="24">
        <v>482</v>
      </c>
      <c r="P18" s="24">
        <v>122</v>
      </c>
      <c r="Q18" s="24">
        <v>0</v>
      </c>
      <c r="R18" s="24">
        <v>72</v>
      </c>
      <c r="S18" s="24">
        <v>0</v>
      </c>
      <c r="T18" s="24">
        <v>0</v>
      </c>
      <c r="U18" s="32">
        <v>49</v>
      </c>
      <c r="V18" s="42">
        <f t="shared" si="3"/>
        <v>2.1295089091699264</v>
      </c>
      <c r="W18" s="32">
        <v>44</v>
      </c>
      <c r="X18" s="42">
        <f t="shared" si="4"/>
        <v>1.912212081703607</v>
      </c>
    </row>
    <row r="19" spans="1:24" ht="15.75">
      <c r="A19" s="18" t="s">
        <v>26</v>
      </c>
      <c r="B19" s="17">
        <v>2</v>
      </c>
      <c r="C19" s="17">
        <v>3</v>
      </c>
      <c r="D19" s="32">
        <v>3</v>
      </c>
      <c r="E19" s="42">
        <f aca="true" t="shared" si="5" ref="E19:E59">SUM(D19/C19)*100</f>
        <v>100</v>
      </c>
      <c r="F19" s="17">
        <v>862</v>
      </c>
      <c r="G19" s="17">
        <f>SUM(H19,U19,W19)</f>
        <v>678</v>
      </c>
      <c r="H19" s="32">
        <f>SUM(J19:T19)</f>
        <v>641</v>
      </c>
      <c r="I19" s="45">
        <f aca="true" t="shared" si="6" ref="I19:I59">SUM(H19/G19)*100</f>
        <v>94.54277286135692</v>
      </c>
      <c r="J19" s="24">
        <v>220</v>
      </c>
      <c r="K19" s="24">
        <v>9</v>
      </c>
      <c r="L19" s="24">
        <v>6</v>
      </c>
      <c r="M19" s="24">
        <v>38</v>
      </c>
      <c r="N19" s="24">
        <v>247</v>
      </c>
      <c r="O19" s="24">
        <v>12</v>
      </c>
      <c r="P19" s="24">
        <v>109</v>
      </c>
      <c r="Q19" s="24">
        <v>0</v>
      </c>
      <c r="R19" s="24">
        <v>0</v>
      </c>
      <c r="S19" s="24">
        <v>0</v>
      </c>
      <c r="T19" s="24">
        <v>0</v>
      </c>
      <c r="U19" s="32">
        <v>12</v>
      </c>
      <c r="V19" s="42">
        <f t="shared" si="3"/>
        <v>1.7699115044247788</v>
      </c>
      <c r="W19" s="32">
        <v>25</v>
      </c>
      <c r="X19" s="42">
        <f t="shared" si="4"/>
        <v>3.687315634218289</v>
      </c>
    </row>
    <row r="20" spans="1:24" ht="15.75">
      <c r="A20" s="18" t="s">
        <v>28</v>
      </c>
      <c r="B20" s="17">
        <v>2</v>
      </c>
      <c r="C20" s="17">
        <v>3</v>
      </c>
      <c r="D20" s="32">
        <v>3</v>
      </c>
      <c r="E20" s="42">
        <f t="shared" si="5"/>
        <v>100</v>
      </c>
      <c r="F20" s="17">
        <v>900</v>
      </c>
      <c r="G20" s="17">
        <f>SUM(H20,U20,W20)</f>
        <v>796</v>
      </c>
      <c r="H20" s="32">
        <f>SUM(J20:T20)</f>
        <v>771</v>
      </c>
      <c r="I20" s="45">
        <f t="shared" si="6"/>
        <v>96.85929648241206</v>
      </c>
      <c r="J20" s="24">
        <v>257</v>
      </c>
      <c r="K20" s="24">
        <v>10</v>
      </c>
      <c r="L20" s="24">
        <v>19</v>
      </c>
      <c r="M20" s="24">
        <v>11</v>
      </c>
      <c r="N20" s="24">
        <v>248</v>
      </c>
      <c r="O20" s="24">
        <v>5</v>
      </c>
      <c r="P20" s="24">
        <v>221</v>
      </c>
      <c r="Q20" s="24">
        <v>0</v>
      </c>
      <c r="R20" s="24">
        <v>0</v>
      </c>
      <c r="S20" s="24">
        <v>0</v>
      </c>
      <c r="T20" s="24">
        <v>0</v>
      </c>
      <c r="U20" s="32">
        <v>11</v>
      </c>
      <c r="V20" s="42">
        <f t="shared" si="3"/>
        <v>1.3819095477386936</v>
      </c>
      <c r="W20" s="32">
        <v>14</v>
      </c>
      <c r="X20" s="42">
        <f t="shared" si="4"/>
        <v>1.7587939698492463</v>
      </c>
    </row>
    <row r="21" spans="1:24" ht="15.75">
      <c r="A21" s="13" t="s">
        <v>482</v>
      </c>
      <c r="B21" s="17">
        <v>7</v>
      </c>
      <c r="C21" s="17">
        <v>7</v>
      </c>
      <c r="D21" s="32">
        <v>7</v>
      </c>
      <c r="E21" s="42">
        <f t="shared" si="5"/>
        <v>100</v>
      </c>
      <c r="F21" s="17">
        <v>1490</v>
      </c>
      <c r="G21" s="17">
        <f>SUM(H21,U21,W21)</f>
        <v>1158</v>
      </c>
      <c r="H21" s="32">
        <f>SUM(J21:T21)</f>
        <v>1107</v>
      </c>
      <c r="I21" s="45">
        <f t="shared" si="6"/>
        <v>95.59585492227978</v>
      </c>
      <c r="J21" s="24">
        <v>151</v>
      </c>
      <c r="K21" s="24">
        <v>142</v>
      </c>
      <c r="L21" s="24">
        <v>3</v>
      </c>
      <c r="M21" s="24">
        <v>464</v>
      </c>
      <c r="N21" s="24">
        <v>318</v>
      </c>
      <c r="O21" s="24">
        <v>0</v>
      </c>
      <c r="P21" s="24">
        <v>8</v>
      </c>
      <c r="Q21" s="24">
        <v>21</v>
      </c>
      <c r="R21" s="24">
        <v>0</v>
      </c>
      <c r="S21" s="24">
        <v>0</v>
      </c>
      <c r="T21" s="24">
        <v>0</v>
      </c>
      <c r="U21" s="32">
        <v>17</v>
      </c>
      <c r="V21" s="42">
        <f t="shared" si="3"/>
        <v>1.468048359240069</v>
      </c>
      <c r="W21" s="32">
        <v>34</v>
      </c>
      <c r="X21" s="42">
        <f t="shared" si="4"/>
        <v>2.936096718480138</v>
      </c>
    </row>
    <row r="22" spans="1:24" ht="15.75">
      <c r="A22" s="13" t="s">
        <v>483</v>
      </c>
      <c r="B22" s="17">
        <v>5</v>
      </c>
      <c r="C22" s="17">
        <v>5</v>
      </c>
      <c r="D22" s="32">
        <v>5</v>
      </c>
      <c r="E22" s="42">
        <f t="shared" si="5"/>
        <v>100</v>
      </c>
      <c r="F22" s="17">
        <v>1208</v>
      </c>
      <c r="G22" s="17">
        <f>SUM(H22,U22,W22)</f>
        <v>991</v>
      </c>
      <c r="H22" s="32">
        <f>SUM(J22:T22)</f>
        <v>945</v>
      </c>
      <c r="I22" s="45">
        <f t="shared" si="6"/>
        <v>95.35822401614531</v>
      </c>
      <c r="J22" s="24">
        <v>286</v>
      </c>
      <c r="K22" s="24">
        <v>49</v>
      </c>
      <c r="L22" s="24">
        <v>12</v>
      </c>
      <c r="M22" s="24">
        <v>232</v>
      </c>
      <c r="N22" s="24">
        <v>157</v>
      </c>
      <c r="O22" s="24">
        <v>12</v>
      </c>
      <c r="P22" s="24">
        <v>194</v>
      </c>
      <c r="Q22" s="24">
        <v>3</v>
      </c>
      <c r="R22" s="24">
        <v>0</v>
      </c>
      <c r="S22" s="24">
        <v>0</v>
      </c>
      <c r="T22" s="24">
        <v>0</v>
      </c>
      <c r="U22" s="32">
        <v>15</v>
      </c>
      <c r="V22" s="42">
        <f t="shared" si="3"/>
        <v>1.513622603430878</v>
      </c>
      <c r="W22" s="32">
        <v>31</v>
      </c>
      <c r="X22" s="42">
        <f t="shared" si="4"/>
        <v>3.128153380423814</v>
      </c>
    </row>
    <row r="23" spans="1:24" ht="15.75">
      <c r="A23" s="13"/>
      <c r="B23" s="17"/>
      <c r="C23" s="17"/>
      <c r="D23" s="32"/>
      <c r="E23" s="42"/>
      <c r="F23" s="17"/>
      <c r="G23" s="17"/>
      <c r="H23" s="32"/>
      <c r="I23" s="45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32"/>
      <c r="V23" s="42"/>
      <c r="W23" s="32"/>
      <c r="X23" s="42"/>
    </row>
    <row r="24" spans="1:24" ht="15.75">
      <c r="A24" s="15" t="s">
        <v>30</v>
      </c>
      <c r="B24" s="19">
        <f>SUM(B25:B31)</f>
        <v>56</v>
      </c>
      <c r="C24" s="19">
        <f>SUM(C25:C31)</f>
        <v>129</v>
      </c>
      <c r="D24" s="33">
        <v>36</v>
      </c>
      <c r="E24" s="43">
        <f t="shared" si="5"/>
        <v>27.906976744186046</v>
      </c>
      <c r="F24" s="19">
        <f>SUM(F25:F31)</f>
        <v>51729</v>
      </c>
      <c r="G24" s="19">
        <f>SUM(G25:G31)</f>
        <v>34973</v>
      </c>
      <c r="H24" s="33">
        <f>SUM(H25:H31)</f>
        <v>32077</v>
      </c>
      <c r="I24" s="49">
        <f t="shared" si="6"/>
        <v>91.71932633746033</v>
      </c>
      <c r="J24" s="25">
        <f>SUM(J25:J31)</f>
        <v>10132</v>
      </c>
      <c r="K24" s="25">
        <f aca="true" t="shared" si="7" ref="K24:W24">SUM(K25:K31)</f>
        <v>1435</v>
      </c>
      <c r="L24" s="25">
        <f t="shared" si="7"/>
        <v>1244</v>
      </c>
      <c r="M24" s="25">
        <f t="shared" si="7"/>
        <v>5287</v>
      </c>
      <c r="N24" s="25">
        <f t="shared" si="7"/>
        <v>7750</v>
      </c>
      <c r="O24" s="25">
        <f t="shared" si="7"/>
        <v>1967</v>
      </c>
      <c r="P24" s="25">
        <f t="shared" si="7"/>
        <v>1973</v>
      </c>
      <c r="Q24" s="25">
        <f t="shared" si="7"/>
        <v>594</v>
      </c>
      <c r="R24" s="25">
        <f t="shared" si="7"/>
        <v>890</v>
      </c>
      <c r="S24" s="25">
        <f t="shared" si="7"/>
        <v>805</v>
      </c>
      <c r="T24" s="25">
        <f t="shared" si="7"/>
        <v>0</v>
      </c>
      <c r="U24" s="36">
        <f t="shared" si="7"/>
        <v>1813</v>
      </c>
      <c r="V24" s="43">
        <f>SUM(U24/G24)*100</f>
        <v>5.183999085008435</v>
      </c>
      <c r="W24" s="36">
        <f t="shared" si="7"/>
        <v>1083</v>
      </c>
      <c r="X24" s="43">
        <f>SUM(W24/G24)*100</f>
        <v>3.0966745775312385</v>
      </c>
    </row>
    <row r="25" spans="1:24" ht="15.75">
      <c r="A25" s="18" t="s">
        <v>31</v>
      </c>
      <c r="B25" s="17">
        <v>8</v>
      </c>
      <c r="C25" s="17">
        <v>36</v>
      </c>
      <c r="D25" s="32">
        <v>36</v>
      </c>
      <c r="E25" s="42">
        <f t="shared" si="5"/>
        <v>100</v>
      </c>
      <c r="F25" s="17">
        <v>16417</v>
      </c>
      <c r="G25" s="17">
        <f aca="true" t="shared" si="8" ref="G25:G31">SUM(H25,U25,W25)</f>
        <v>11057</v>
      </c>
      <c r="H25" s="32">
        <f aca="true" t="shared" si="9" ref="H25:H38">SUM(J25:T25)</f>
        <v>9660</v>
      </c>
      <c r="I25" s="45">
        <f t="shared" si="6"/>
        <v>87.36546983811161</v>
      </c>
      <c r="J25" s="24">
        <v>2630</v>
      </c>
      <c r="K25" s="24">
        <v>417</v>
      </c>
      <c r="L25" s="24">
        <v>120</v>
      </c>
      <c r="M25" s="24">
        <v>1125</v>
      </c>
      <c r="N25" s="24">
        <v>2985</v>
      </c>
      <c r="O25" s="24">
        <v>1518</v>
      </c>
      <c r="P25" s="24">
        <v>699</v>
      </c>
      <c r="Q25" s="24">
        <v>166</v>
      </c>
      <c r="R25" s="24">
        <v>0</v>
      </c>
      <c r="S25" s="24">
        <v>0</v>
      </c>
      <c r="T25" s="24">
        <v>0</v>
      </c>
      <c r="U25" s="32">
        <v>1004</v>
      </c>
      <c r="V25" s="42">
        <f aca="true" t="shared" si="10" ref="V25:V31">SUM(U25/G25)*100</f>
        <v>9.08022067468572</v>
      </c>
      <c r="W25" s="32">
        <v>393</v>
      </c>
      <c r="X25" s="42">
        <f aca="true" t="shared" si="11" ref="X25:X31">SUM(W25/G25)*100</f>
        <v>3.554309487202677</v>
      </c>
    </row>
    <row r="26" spans="1:24" ht="15.75">
      <c r="A26" s="18" t="s">
        <v>32</v>
      </c>
      <c r="B26" s="17">
        <v>7</v>
      </c>
      <c r="C26" s="17">
        <v>19</v>
      </c>
      <c r="D26" s="32">
        <v>19</v>
      </c>
      <c r="E26" s="42">
        <f t="shared" si="5"/>
        <v>100</v>
      </c>
      <c r="F26" s="17">
        <v>8405</v>
      </c>
      <c r="G26" s="17">
        <f t="shared" si="8"/>
        <v>5256</v>
      </c>
      <c r="H26" s="32">
        <f t="shared" si="9"/>
        <v>4936</v>
      </c>
      <c r="I26" s="45">
        <f t="shared" si="6"/>
        <v>93.9117199391172</v>
      </c>
      <c r="J26" s="24">
        <v>1913</v>
      </c>
      <c r="K26" s="24">
        <v>74</v>
      </c>
      <c r="L26" s="24">
        <v>479</v>
      </c>
      <c r="M26" s="24">
        <v>1226</v>
      </c>
      <c r="N26" s="24">
        <v>795</v>
      </c>
      <c r="O26" s="24">
        <v>46</v>
      </c>
      <c r="P26" s="24">
        <v>125</v>
      </c>
      <c r="Q26" s="24">
        <v>131</v>
      </c>
      <c r="R26" s="24">
        <v>147</v>
      </c>
      <c r="S26" s="24">
        <v>0</v>
      </c>
      <c r="T26" s="24">
        <v>0</v>
      </c>
      <c r="U26" s="32">
        <v>159</v>
      </c>
      <c r="V26" s="42">
        <f t="shared" si="10"/>
        <v>3.0251141552511416</v>
      </c>
      <c r="W26" s="32">
        <v>161</v>
      </c>
      <c r="X26" s="42">
        <f t="shared" si="11"/>
        <v>3.0631659056316587</v>
      </c>
    </row>
    <row r="27" spans="1:24" ht="15.75">
      <c r="A27" s="18" t="s">
        <v>33</v>
      </c>
      <c r="B27" s="17">
        <v>6</v>
      </c>
      <c r="C27" s="17">
        <v>12</v>
      </c>
      <c r="D27" s="32">
        <v>12</v>
      </c>
      <c r="E27" s="42">
        <f t="shared" si="5"/>
        <v>100</v>
      </c>
      <c r="F27" s="17">
        <v>4698</v>
      </c>
      <c r="G27" s="17">
        <f t="shared" si="8"/>
        <v>3050</v>
      </c>
      <c r="H27" s="32">
        <f t="shared" si="9"/>
        <v>2872</v>
      </c>
      <c r="I27" s="45">
        <f t="shared" si="6"/>
        <v>94.16393442622952</v>
      </c>
      <c r="J27" s="24">
        <v>992</v>
      </c>
      <c r="K27" s="24">
        <v>429</v>
      </c>
      <c r="L27" s="24">
        <v>156</v>
      </c>
      <c r="M27" s="24">
        <v>453</v>
      </c>
      <c r="N27" s="24">
        <v>636</v>
      </c>
      <c r="O27" s="24">
        <v>28</v>
      </c>
      <c r="P27" s="24">
        <v>165</v>
      </c>
      <c r="Q27" s="24">
        <v>13</v>
      </c>
      <c r="R27" s="24">
        <v>0</v>
      </c>
      <c r="S27" s="24">
        <v>0</v>
      </c>
      <c r="T27" s="24">
        <v>0</v>
      </c>
      <c r="U27" s="32">
        <v>88</v>
      </c>
      <c r="V27" s="42">
        <f t="shared" si="10"/>
        <v>2.8852459016393444</v>
      </c>
      <c r="W27" s="32">
        <v>90</v>
      </c>
      <c r="X27" s="42">
        <f t="shared" si="11"/>
        <v>2.9508196721311477</v>
      </c>
    </row>
    <row r="28" spans="1:24" ht="15.75">
      <c r="A28" s="18" t="s">
        <v>484</v>
      </c>
      <c r="B28" s="17">
        <v>5</v>
      </c>
      <c r="C28" s="17">
        <v>6</v>
      </c>
      <c r="D28" s="32">
        <v>6</v>
      </c>
      <c r="E28" s="42">
        <f t="shared" si="5"/>
        <v>100</v>
      </c>
      <c r="F28" s="17">
        <v>1498</v>
      </c>
      <c r="G28" s="17">
        <f t="shared" si="8"/>
        <v>1079</v>
      </c>
      <c r="H28" s="32">
        <f t="shared" si="9"/>
        <v>1029</v>
      </c>
      <c r="I28" s="45">
        <f t="shared" si="6"/>
        <v>95.3660797034291</v>
      </c>
      <c r="J28" s="24">
        <v>525</v>
      </c>
      <c r="K28" s="24">
        <v>15</v>
      </c>
      <c r="L28" s="24">
        <v>3</v>
      </c>
      <c r="M28" s="24">
        <v>15</v>
      </c>
      <c r="N28" s="24">
        <v>123</v>
      </c>
      <c r="O28" s="24">
        <v>16</v>
      </c>
      <c r="P28" s="24">
        <v>39</v>
      </c>
      <c r="Q28" s="24">
        <v>0</v>
      </c>
      <c r="R28" s="24">
        <v>82</v>
      </c>
      <c r="S28" s="24">
        <v>211</v>
      </c>
      <c r="T28" s="24">
        <v>0</v>
      </c>
      <c r="U28" s="32">
        <v>23</v>
      </c>
      <c r="V28" s="42">
        <f t="shared" si="10"/>
        <v>2.131603336422614</v>
      </c>
      <c r="W28" s="32">
        <v>27</v>
      </c>
      <c r="X28" s="42">
        <f t="shared" si="11"/>
        <v>2.5023169601482853</v>
      </c>
    </row>
    <row r="29" spans="1:24" ht="15.75">
      <c r="A29" s="18" t="s">
        <v>485</v>
      </c>
      <c r="B29" s="17">
        <v>8</v>
      </c>
      <c r="C29" s="17">
        <v>10</v>
      </c>
      <c r="D29" s="32">
        <v>10</v>
      </c>
      <c r="E29" s="42">
        <f t="shared" si="5"/>
        <v>100</v>
      </c>
      <c r="F29" s="17">
        <v>2659</v>
      </c>
      <c r="G29" s="17">
        <f t="shared" si="8"/>
        <v>2048</v>
      </c>
      <c r="H29" s="32">
        <f t="shared" si="9"/>
        <v>1942</v>
      </c>
      <c r="I29" s="45">
        <f t="shared" si="6"/>
        <v>94.82421875</v>
      </c>
      <c r="J29" s="24">
        <v>708</v>
      </c>
      <c r="K29" s="24">
        <v>45</v>
      </c>
      <c r="L29" s="24">
        <v>81</v>
      </c>
      <c r="M29" s="24">
        <v>389</v>
      </c>
      <c r="N29" s="24">
        <v>505</v>
      </c>
      <c r="O29" s="24">
        <v>3</v>
      </c>
      <c r="P29" s="24">
        <v>208</v>
      </c>
      <c r="Q29" s="24">
        <v>3</v>
      </c>
      <c r="R29" s="24">
        <v>0</v>
      </c>
      <c r="S29" s="24">
        <v>0</v>
      </c>
      <c r="T29" s="24">
        <v>0</v>
      </c>
      <c r="U29" s="32">
        <v>37</v>
      </c>
      <c r="V29" s="42">
        <f t="shared" si="10"/>
        <v>1.806640625</v>
      </c>
      <c r="W29" s="32">
        <v>69</v>
      </c>
      <c r="X29" s="42">
        <f t="shared" si="11"/>
        <v>3.369140625</v>
      </c>
    </row>
    <row r="30" spans="1:24" ht="15.75">
      <c r="A30" s="18" t="s">
        <v>666</v>
      </c>
      <c r="B30" s="17">
        <v>12</v>
      </c>
      <c r="C30" s="17">
        <v>30</v>
      </c>
      <c r="D30" s="32">
        <v>30</v>
      </c>
      <c r="E30" s="42">
        <f t="shared" si="5"/>
        <v>100</v>
      </c>
      <c r="F30" s="17">
        <v>12526</v>
      </c>
      <c r="G30" s="17">
        <f t="shared" si="8"/>
        <v>8537</v>
      </c>
      <c r="H30" s="32">
        <f t="shared" si="9"/>
        <v>7886</v>
      </c>
      <c r="I30" s="45">
        <f t="shared" si="6"/>
        <v>92.37437038772403</v>
      </c>
      <c r="J30" s="24">
        <v>2196</v>
      </c>
      <c r="K30" s="24">
        <v>413</v>
      </c>
      <c r="L30" s="24">
        <v>339</v>
      </c>
      <c r="M30" s="24">
        <v>1456</v>
      </c>
      <c r="N30" s="24">
        <v>1686</v>
      </c>
      <c r="O30" s="24">
        <v>329</v>
      </c>
      <c r="P30" s="24">
        <v>529</v>
      </c>
      <c r="Q30" s="24">
        <v>81</v>
      </c>
      <c r="R30" s="24">
        <v>263</v>
      </c>
      <c r="S30" s="24">
        <v>594</v>
      </c>
      <c r="T30" s="24">
        <v>0</v>
      </c>
      <c r="U30" s="32">
        <v>421</v>
      </c>
      <c r="V30" s="42">
        <f t="shared" si="10"/>
        <v>4.931474756940378</v>
      </c>
      <c r="W30" s="32">
        <v>230</v>
      </c>
      <c r="X30" s="42">
        <f t="shared" si="11"/>
        <v>2.6941548553355976</v>
      </c>
    </row>
    <row r="31" spans="1:24" ht="15.75">
      <c r="A31" s="18" t="s">
        <v>665</v>
      </c>
      <c r="B31" s="17">
        <v>10</v>
      </c>
      <c r="C31" s="17">
        <v>16</v>
      </c>
      <c r="D31" s="32">
        <v>16</v>
      </c>
      <c r="E31" s="42">
        <f t="shared" si="5"/>
        <v>100</v>
      </c>
      <c r="F31" s="17">
        <v>5526</v>
      </c>
      <c r="G31" s="17">
        <f t="shared" si="8"/>
        <v>3946</v>
      </c>
      <c r="H31" s="32">
        <f t="shared" si="9"/>
        <v>3752</v>
      </c>
      <c r="I31" s="45">
        <f t="shared" si="6"/>
        <v>95.08362899138369</v>
      </c>
      <c r="J31" s="24">
        <v>1168</v>
      </c>
      <c r="K31" s="24">
        <v>42</v>
      </c>
      <c r="L31" s="24">
        <v>66</v>
      </c>
      <c r="M31" s="24">
        <v>623</v>
      </c>
      <c r="N31" s="24">
        <v>1020</v>
      </c>
      <c r="O31" s="24">
        <v>27</v>
      </c>
      <c r="P31" s="24">
        <v>208</v>
      </c>
      <c r="Q31" s="24">
        <v>200</v>
      </c>
      <c r="R31" s="24">
        <v>398</v>
      </c>
      <c r="S31" s="24">
        <v>0</v>
      </c>
      <c r="T31" s="24">
        <v>0</v>
      </c>
      <c r="U31" s="32">
        <v>81</v>
      </c>
      <c r="V31" s="42">
        <f t="shared" si="10"/>
        <v>2.0527116066903193</v>
      </c>
      <c r="W31" s="32">
        <v>113</v>
      </c>
      <c r="X31" s="42">
        <f t="shared" si="11"/>
        <v>2.863659401926001</v>
      </c>
    </row>
    <row r="32" spans="1:24" ht="15.75">
      <c r="A32" s="18"/>
      <c r="B32" s="17"/>
      <c r="C32" s="17"/>
      <c r="D32" s="32"/>
      <c r="E32" s="42"/>
      <c r="F32" s="17"/>
      <c r="G32" s="17"/>
      <c r="H32" s="32"/>
      <c r="I32" s="45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32"/>
      <c r="V32" s="42"/>
      <c r="W32" s="32"/>
      <c r="X32" s="42"/>
    </row>
    <row r="33" spans="1:24" ht="15.75">
      <c r="A33" s="20" t="s">
        <v>486</v>
      </c>
      <c r="B33" s="19">
        <f>SUM(B34:B38)</f>
        <v>8</v>
      </c>
      <c r="C33" s="19">
        <f>SUM(C34:C38)</f>
        <v>17</v>
      </c>
      <c r="D33" s="33">
        <f>SUM(D34:D38)</f>
        <v>17</v>
      </c>
      <c r="E33" s="43">
        <f aca="true" t="shared" si="12" ref="E33:E38">SUM(D33/C33)*100</f>
        <v>100</v>
      </c>
      <c r="F33" s="19">
        <f>SUM(F34:F38)</f>
        <v>6426</v>
      </c>
      <c r="G33" s="19">
        <f>SUM(G34:G38)</f>
        <v>5112</v>
      </c>
      <c r="H33" s="33">
        <f>SUM(H34:H38)</f>
        <v>4895</v>
      </c>
      <c r="I33" s="49">
        <f aca="true" t="shared" si="13" ref="I33:I38">SUM(H33/G33)*100</f>
        <v>95.75508607198748</v>
      </c>
      <c r="J33" s="25">
        <f aca="true" t="shared" si="14" ref="J33:U33">SUM(J34:J38)</f>
        <v>1689</v>
      </c>
      <c r="K33" s="25">
        <f t="shared" si="14"/>
        <v>893</v>
      </c>
      <c r="L33" s="25">
        <f t="shared" si="14"/>
        <v>104</v>
      </c>
      <c r="M33" s="25">
        <f t="shared" si="14"/>
        <v>798</v>
      </c>
      <c r="N33" s="25">
        <f t="shared" si="14"/>
        <v>1308</v>
      </c>
      <c r="O33" s="25">
        <f t="shared" si="14"/>
        <v>26</v>
      </c>
      <c r="P33" s="25">
        <f>SUM(P34:P38)</f>
        <v>69</v>
      </c>
      <c r="Q33" s="25">
        <f t="shared" si="14"/>
        <v>8</v>
      </c>
      <c r="R33" s="25">
        <f t="shared" si="14"/>
        <v>0</v>
      </c>
      <c r="S33" s="25">
        <f t="shared" si="14"/>
        <v>0</v>
      </c>
      <c r="T33" s="25">
        <f t="shared" si="14"/>
        <v>0</v>
      </c>
      <c r="U33" s="33">
        <f t="shared" si="14"/>
        <v>71</v>
      </c>
      <c r="V33" s="43">
        <f aca="true" t="shared" si="15" ref="V33:V38">SUM(U33/G33)*100</f>
        <v>1.3888888888888888</v>
      </c>
      <c r="W33" s="33">
        <f>SUM(W34:W38)</f>
        <v>146</v>
      </c>
      <c r="X33" s="43">
        <f aca="true" t="shared" si="16" ref="X33:X38">SUM(W33/G33)*100</f>
        <v>2.856025039123631</v>
      </c>
    </row>
    <row r="34" spans="1:24" ht="15.75">
      <c r="A34" s="21" t="s">
        <v>34</v>
      </c>
      <c r="B34" s="17">
        <v>1</v>
      </c>
      <c r="C34" s="17">
        <v>4</v>
      </c>
      <c r="D34" s="32">
        <v>4</v>
      </c>
      <c r="E34" s="42">
        <f t="shared" si="12"/>
        <v>100</v>
      </c>
      <c r="F34" s="17">
        <v>1866</v>
      </c>
      <c r="G34" s="17">
        <f>SUM(H34,U34,W34)</f>
        <v>1397</v>
      </c>
      <c r="H34" s="32">
        <f t="shared" si="9"/>
        <v>1326</v>
      </c>
      <c r="I34" s="45">
        <f t="shared" si="13"/>
        <v>94.9176807444524</v>
      </c>
      <c r="J34" s="24">
        <v>550</v>
      </c>
      <c r="K34" s="24">
        <v>357</v>
      </c>
      <c r="L34" s="24">
        <v>18</v>
      </c>
      <c r="M34" s="24">
        <v>139</v>
      </c>
      <c r="N34" s="24">
        <v>211</v>
      </c>
      <c r="O34" s="24">
        <v>7</v>
      </c>
      <c r="P34" s="24">
        <v>44</v>
      </c>
      <c r="Q34" s="24">
        <v>0</v>
      </c>
      <c r="R34" s="24">
        <v>0</v>
      </c>
      <c r="S34" s="24">
        <v>0</v>
      </c>
      <c r="T34" s="24">
        <v>0</v>
      </c>
      <c r="U34" s="32">
        <v>21</v>
      </c>
      <c r="V34" s="42">
        <f t="shared" si="15"/>
        <v>1.5032211882605582</v>
      </c>
      <c r="W34" s="32">
        <v>50</v>
      </c>
      <c r="X34" s="42">
        <f t="shared" si="16"/>
        <v>3.579098067287044</v>
      </c>
    </row>
    <row r="35" spans="1:24" ht="15.75">
      <c r="A35" s="21" t="s">
        <v>38</v>
      </c>
      <c r="B35" s="17">
        <v>4</v>
      </c>
      <c r="C35" s="17">
        <v>5</v>
      </c>
      <c r="D35" s="32">
        <v>5</v>
      </c>
      <c r="E35" s="42">
        <f t="shared" si="12"/>
        <v>100</v>
      </c>
      <c r="F35" s="17">
        <v>1184</v>
      </c>
      <c r="G35" s="17">
        <f>SUM(H35,U35,W35)</f>
        <v>1002</v>
      </c>
      <c r="H35" s="32">
        <f t="shared" si="9"/>
        <v>964</v>
      </c>
      <c r="I35" s="45">
        <f t="shared" si="13"/>
        <v>96.20758483033931</v>
      </c>
      <c r="J35" s="24">
        <v>202</v>
      </c>
      <c r="K35" s="24">
        <v>226</v>
      </c>
      <c r="L35" s="24">
        <v>9</v>
      </c>
      <c r="M35" s="24">
        <v>268</v>
      </c>
      <c r="N35" s="24">
        <v>248</v>
      </c>
      <c r="O35" s="24">
        <v>3</v>
      </c>
      <c r="P35" s="24">
        <v>0</v>
      </c>
      <c r="Q35" s="24">
        <v>8</v>
      </c>
      <c r="R35" s="24">
        <v>0</v>
      </c>
      <c r="S35" s="24">
        <v>0</v>
      </c>
      <c r="T35" s="24">
        <v>0</v>
      </c>
      <c r="U35" s="32">
        <v>11</v>
      </c>
      <c r="V35" s="42">
        <f t="shared" si="15"/>
        <v>1.097804391217565</v>
      </c>
      <c r="W35" s="32">
        <v>27</v>
      </c>
      <c r="X35" s="42">
        <f t="shared" si="16"/>
        <v>2.694610778443114</v>
      </c>
    </row>
    <row r="36" spans="1:24" ht="15.75">
      <c r="A36" s="21" t="s">
        <v>107</v>
      </c>
      <c r="B36" s="17">
        <v>1</v>
      </c>
      <c r="C36" s="17">
        <v>2</v>
      </c>
      <c r="D36" s="32">
        <v>2</v>
      </c>
      <c r="E36" s="42">
        <f t="shared" si="12"/>
        <v>100</v>
      </c>
      <c r="F36" s="17">
        <v>887</v>
      </c>
      <c r="G36" s="17">
        <f>SUM(H36,U36,W36)</f>
        <v>754</v>
      </c>
      <c r="H36" s="32">
        <f t="shared" si="9"/>
        <v>716</v>
      </c>
      <c r="I36" s="45">
        <f t="shared" si="13"/>
        <v>94.9602122015915</v>
      </c>
      <c r="J36" s="24">
        <v>179</v>
      </c>
      <c r="K36" s="24">
        <v>160</v>
      </c>
      <c r="L36" s="24">
        <v>7</v>
      </c>
      <c r="M36" s="24">
        <v>129</v>
      </c>
      <c r="N36" s="24">
        <v>239</v>
      </c>
      <c r="O36" s="24">
        <v>2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32">
        <v>14</v>
      </c>
      <c r="V36" s="42">
        <f t="shared" si="15"/>
        <v>1.8567639257294428</v>
      </c>
      <c r="W36" s="32">
        <v>24</v>
      </c>
      <c r="X36" s="42">
        <f t="shared" si="16"/>
        <v>3.183023872679045</v>
      </c>
    </row>
    <row r="37" spans="1:24" ht="15.75">
      <c r="A37" s="21" t="s">
        <v>487</v>
      </c>
      <c r="B37" s="17">
        <v>1</v>
      </c>
      <c r="C37" s="17">
        <v>4</v>
      </c>
      <c r="D37" s="32">
        <v>4</v>
      </c>
      <c r="E37" s="42">
        <f t="shared" si="12"/>
        <v>100</v>
      </c>
      <c r="F37" s="17">
        <v>1598</v>
      </c>
      <c r="G37" s="17">
        <f>SUM(H37,U37,W37)</f>
        <v>1245</v>
      </c>
      <c r="H37" s="32">
        <f t="shared" si="9"/>
        <v>1200</v>
      </c>
      <c r="I37" s="45">
        <f t="shared" si="13"/>
        <v>96.3855421686747</v>
      </c>
      <c r="J37" s="24">
        <v>502</v>
      </c>
      <c r="K37" s="24">
        <v>5</v>
      </c>
      <c r="L37" s="24">
        <v>62</v>
      </c>
      <c r="M37" s="24">
        <v>178</v>
      </c>
      <c r="N37" s="24">
        <v>424</v>
      </c>
      <c r="O37" s="24">
        <v>4</v>
      </c>
      <c r="P37" s="24">
        <v>25</v>
      </c>
      <c r="Q37" s="24">
        <v>0</v>
      </c>
      <c r="R37" s="24">
        <v>0</v>
      </c>
      <c r="S37" s="24">
        <v>0</v>
      </c>
      <c r="T37" s="24">
        <v>0</v>
      </c>
      <c r="U37" s="32">
        <v>12</v>
      </c>
      <c r="V37" s="42">
        <f t="shared" si="15"/>
        <v>0.9638554216867471</v>
      </c>
      <c r="W37" s="32">
        <v>33</v>
      </c>
      <c r="X37" s="42">
        <f t="shared" si="16"/>
        <v>2.6506024096385543</v>
      </c>
    </row>
    <row r="38" spans="1:24" ht="15.75">
      <c r="A38" s="21" t="s">
        <v>488</v>
      </c>
      <c r="B38" s="17">
        <v>1</v>
      </c>
      <c r="C38" s="17">
        <v>2</v>
      </c>
      <c r="D38" s="32">
        <v>2</v>
      </c>
      <c r="E38" s="42">
        <f t="shared" si="12"/>
        <v>100</v>
      </c>
      <c r="F38" s="17">
        <v>891</v>
      </c>
      <c r="G38" s="17">
        <f>SUM(H38,U38,W38)</f>
        <v>714</v>
      </c>
      <c r="H38" s="32">
        <f t="shared" si="9"/>
        <v>689</v>
      </c>
      <c r="I38" s="45">
        <f t="shared" si="13"/>
        <v>96.49859943977592</v>
      </c>
      <c r="J38" s="24">
        <v>256</v>
      </c>
      <c r="K38" s="24">
        <v>145</v>
      </c>
      <c r="L38" s="24">
        <v>8</v>
      </c>
      <c r="M38" s="24">
        <v>84</v>
      </c>
      <c r="N38" s="24">
        <v>186</v>
      </c>
      <c r="O38" s="24">
        <v>10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32">
        <v>13</v>
      </c>
      <c r="V38" s="42">
        <f t="shared" si="15"/>
        <v>1.8207282913165268</v>
      </c>
      <c r="W38" s="32">
        <v>12</v>
      </c>
      <c r="X38" s="42">
        <f t="shared" si="16"/>
        <v>1.680672268907563</v>
      </c>
    </row>
    <row r="39" spans="1:24" ht="15.75">
      <c r="A39" s="20"/>
      <c r="B39" s="17"/>
      <c r="C39" s="17"/>
      <c r="D39" s="32"/>
      <c r="E39" s="42"/>
      <c r="F39" s="17"/>
      <c r="G39" s="17"/>
      <c r="H39" s="32"/>
      <c r="I39" s="45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32"/>
      <c r="V39" s="42"/>
      <c r="W39" s="32"/>
      <c r="X39" s="42"/>
    </row>
    <row r="40" spans="1:24" ht="15.75">
      <c r="A40" s="15" t="s">
        <v>39</v>
      </c>
      <c r="B40" s="19">
        <f>SUM(B42,B49,B61,B69,B77,B84)</f>
        <v>290</v>
      </c>
      <c r="C40" s="19">
        <f>SUM(C42,C49,C61,C69,C77,C84)</f>
        <v>458</v>
      </c>
      <c r="D40" s="33">
        <f>SUM(D42,D49,D61,D69,D77,D84)</f>
        <v>458</v>
      </c>
      <c r="E40" s="43">
        <f t="shared" si="5"/>
        <v>100</v>
      </c>
      <c r="F40" s="19">
        <f>SUM(F42,F49,F61,F69,F77,F84)</f>
        <v>155493</v>
      </c>
      <c r="G40" s="19">
        <f>SUM(G42,G49,G61,G69,G77,G84)</f>
        <v>122308</v>
      </c>
      <c r="H40" s="33">
        <f>SUM(H42,H49,H61,H69,H77,H84)</f>
        <v>116721</v>
      </c>
      <c r="I40" s="49">
        <f t="shared" si="6"/>
        <v>95.4320240703797</v>
      </c>
      <c r="J40" s="25">
        <f aca="true" t="shared" si="17" ref="J40:U40">SUM(J42,J49,J61,J69,J77,J84)</f>
        <v>32099</v>
      </c>
      <c r="K40" s="25">
        <f t="shared" si="17"/>
        <v>5680</v>
      </c>
      <c r="L40" s="25">
        <f t="shared" si="17"/>
        <v>8613</v>
      </c>
      <c r="M40" s="25">
        <f t="shared" si="17"/>
        <v>33452</v>
      </c>
      <c r="N40" s="25">
        <f t="shared" si="17"/>
        <v>14937</v>
      </c>
      <c r="O40" s="25">
        <f t="shared" si="17"/>
        <v>1278</v>
      </c>
      <c r="P40" s="25">
        <f>SUM(P42,P49,P61,P69,P77,P84)</f>
        <v>16710</v>
      </c>
      <c r="Q40" s="25">
        <f t="shared" si="17"/>
        <v>1391</v>
      </c>
      <c r="R40" s="25">
        <f t="shared" si="17"/>
        <v>2540</v>
      </c>
      <c r="S40" s="25">
        <f t="shared" si="17"/>
        <v>21</v>
      </c>
      <c r="T40" s="25">
        <f t="shared" si="17"/>
        <v>0</v>
      </c>
      <c r="U40" s="33">
        <f t="shared" si="17"/>
        <v>3265</v>
      </c>
      <c r="V40" s="43">
        <f>SUM(U40/G40)*100</f>
        <v>2.6694901396474475</v>
      </c>
      <c r="W40" s="33">
        <f>SUM(W42,W49,W61,W69,W77,W84)</f>
        <v>2322</v>
      </c>
      <c r="X40" s="43">
        <f>SUM(W40/G40)*100</f>
        <v>1.8984857899728553</v>
      </c>
    </row>
    <row r="41" spans="1:24" ht="15.75">
      <c r="A41" s="15"/>
      <c r="B41" s="19"/>
      <c r="C41" s="19"/>
      <c r="D41" s="33"/>
      <c r="E41" s="42"/>
      <c r="F41" s="19"/>
      <c r="G41" s="19"/>
      <c r="H41" s="33"/>
      <c r="I41" s="4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33"/>
      <c r="V41" s="42"/>
      <c r="W41" s="33"/>
      <c r="X41" s="42"/>
    </row>
    <row r="42" spans="1:24" ht="15.75">
      <c r="A42" s="15" t="s">
        <v>40</v>
      </c>
      <c r="B42" s="19">
        <f>SUM(B43:B47)</f>
        <v>25</v>
      </c>
      <c r="C42" s="19">
        <f>SUM(C43:C47)</f>
        <v>71</v>
      </c>
      <c r="D42" s="33">
        <f>SUM(D43:D47)</f>
        <v>71</v>
      </c>
      <c r="E42" s="43">
        <f t="shared" si="5"/>
        <v>100</v>
      </c>
      <c r="F42" s="19">
        <f>SUM(F43:F47)</f>
        <v>30824</v>
      </c>
      <c r="G42" s="19">
        <f>SUM(G43:G47)</f>
        <v>24456</v>
      </c>
      <c r="H42" s="33">
        <f>SUM(H43:H47)</f>
        <v>23540</v>
      </c>
      <c r="I42" s="49">
        <f t="shared" si="6"/>
        <v>96.25449787373242</v>
      </c>
      <c r="J42" s="25">
        <f aca="true" t="shared" si="18" ref="J42:T42">SUM(J43:J47)</f>
        <v>5587</v>
      </c>
      <c r="K42" s="25">
        <f t="shared" si="18"/>
        <v>1169</v>
      </c>
      <c r="L42" s="25">
        <f t="shared" si="18"/>
        <v>2352</v>
      </c>
      <c r="M42" s="25">
        <f t="shared" si="18"/>
        <v>6327</v>
      </c>
      <c r="N42" s="25">
        <f t="shared" si="18"/>
        <v>3658</v>
      </c>
      <c r="O42" s="25">
        <f t="shared" si="18"/>
        <v>355</v>
      </c>
      <c r="P42" s="25">
        <f>SUM(P43:P47)</f>
        <v>2926</v>
      </c>
      <c r="Q42" s="25">
        <f t="shared" si="18"/>
        <v>839</v>
      </c>
      <c r="R42" s="25">
        <f t="shared" si="18"/>
        <v>327</v>
      </c>
      <c r="S42" s="25">
        <f t="shared" si="18"/>
        <v>0</v>
      </c>
      <c r="T42" s="25">
        <f t="shared" si="18"/>
        <v>0</v>
      </c>
      <c r="U42" s="33">
        <f>SUM(U43:U47)</f>
        <v>474</v>
      </c>
      <c r="V42" s="43">
        <f aca="true" t="shared" si="19" ref="V42:V47">SUM(U42/G42)*100</f>
        <v>1.9381746810598626</v>
      </c>
      <c r="W42" s="33">
        <f>SUM(W43:W47)</f>
        <v>442</v>
      </c>
      <c r="X42" s="43">
        <f aca="true" t="shared" si="20" ref="X42:X47">SUM(W42/G42)*100</f>
        <v>1.80732744520772</v>
      </c>
    </row>
    <row r="43" spans="1:24" ht="15.75">
      <c r="A43" s="18" t="s">
        <v>41</v>
      </c>
      <c r="B43" s="17">
        <v>4</v>
      </c>
      <c r="C43" s="17">
        <v>15</v>
      </c>
      <c r="D43" s="32">
        <v>15</v>
      </c>
      <c r="E43" s="42">
        <f t="shared" si="5"/>
        <v>100</v>
      </c>
      <c r="F43" s="17">
        <v>6665</v>
      </c>
      <c r="G43" s="17">
        <f>SUM(H43,U43,W43)</f>
        <v>5206</v>
      </c>
      <c r="H43" s="32">
        <f>SUM(J43:T43)</f>
        <v>4988</v>
      </c>
      <c r="I43" s="45">
        <f t="shared" si="6"/>
        <v>95.81252401075682</v>
      </c>
      <c r="J43" s="24">
        <v>1898</v>
      </c>
      <c r="K43" s="24">
        <v>226</v>
      </c>
      <c r="L43" s="24">
        <v>213</v>
      </c>
      <c r="M43" s="24">
        <v>1130</v>
      </c>
      <c r="N43" s="24">
        <v>929</v>
      </c>
      <c r="O43" s="24">
        <v>127</v>
      </c>
      <c r="P43" s="24">
        <v>465</v>
      </c>
      <c r="Q43" s="24">
        <v>0</v>
      </c>
      <c r="R43" s="24">
        <v>0</v>
      </c>
      <c r="S43" s="24">
        <v>0</v>
      </c>
      <c r="T43" s="24">
        <v>0</v>
      </c>
      <c r="U43" s="32">
        <v>126</v>
      </c>
      <c r="V43" s="42">
        <f t="shared" si="19"/>
        <v>2.4202842873607375</v>
      </c>
      <c r="W43" s="32">
        <v>92</v>
      </c>
      <c r="X43" s="42">
        <f t="shared" si="20"/>
        <v>1.7671917018824435</v>
      </c>
    </row>
    <row r="44" spans="1:24" ht="15.75">
      <c r="A44" s="18" t="s">
        <v>42</v>
      </c>
      <c r="B44" s="17">
        <v>7</v>
      </c>
      <c r="C44" s="17">
        <v>9</v>
      </c>
      <c r="D44" s="32">
        <v>9</v>
      </c>
      <c r="E44" s="42">
        <f t="shared" si="5"/>
        <v>100</v>
      </c>
      <c r="F44" s="17">
        <v>3112</v>
      </c>
      <c r="G44" s="17">
        <f>SUM(H44,U44,W44)</f>
        <v>2577</v>
      </c>
      <c r="H44" s="32">
        <f>SUM(J44:T44)</f>
        <v>2465</v>
      </c>
      <c r="I44" s="45">
        <f t="shared" si="6"/>
        <v>95.65386107877377</v>
      </c>
      <c r="J44" s="24">
        <v>740</v>
      </c>
      <c r="K44" s="24">
        <v>26</v>
      </c>
      <c r="L44" s="24">
        <v>571</v>
      </c>
      <c r="M44" s="24">
        <v>183</v>
      </c>
      <c r="N44" s="24">
        <v>239</v>
      </c>
      <c r="O44" s="24">
        <v>7</v>
      </c>
      <c r="P44" s="24">
        <v>361</v>
      </c>
      <c r="Q44" s="24">
        <v>11</v>
      </c>
      <c r="R44" s="24">
        <v>327</v>
      </c>
      <c r="S44" s="24">
        <v>0</v>
      </c>
      <c r="T44" s="24">
        <v>0</v>
      </c>
      <c r="U44" s="32">
        <v>58</v>
      </c>
      <c r="V44" s="42">
        <f t="shared" si="19"/>
        <v>2.2506790842064417</v>
      </c>
      <c r="W44" s="32">
        <v>54</v>
      </c>
      <c r="X44" s="42">
        <f t="shared" si="20"/>
        <v>2.0954598370197903</v>
      </c>
    </row>
    <row r="45" spans="1:24" ht="15.75">
      <c r="A45" s="18" t="s">
        <v>43</v>
      </c>
      <c r="B45" s="17">
        <v>7</v>
      </c>
      <c r="C45" s="17">
        <v>15</v>
      </c>
      <c r="D45" s="32">
        <v>15</v>
      </c>
      <c r="E45" s="42">
        <f t="shared" si="5"/>
        <v>100</v>
      </c>
      <c r="F45" s="17">
        <v>6125</v>
      </c>
      <c r="G45" s="17">
        <f>SUM(H45,U45,W45)</f>
        <v>4930</v>
      </c>
      <c r="H45" s="32">
        <f>SUM(J45:T45)</f>
        <v>4745</v>
      </c>
      <c r="I45" s="45">
        <f t="shared" si="6"/>
        <v>96.24746450304261</v>
      </c>
      <c r="J45" s="24">
        <v>831</v>
      </c>
      <c r="K45" s="24">
        <v>110</v>
      </c>
      <c r="L45" s="24">
        <v>819</v>
      </c>
      <c r="M45" s="24">
        <v>871</v>
      </c>
      <c r="N45" s="24">
        <v>680</v>
      </c>
      <c r="O45" s="24">
        <v>70</v>
      </c>
      <c r="P45" s="24">
        <v>1209</v>
      </c>
      <c r="Q45" s="24">
        <v>155</v>
      </c>
      <c r="R45" s="24">
        <v>0</v>
      </c>
      <c r="S45" s="24">
        <v>0</v>
      </c>
      <c r="T45" s="24">
        <v>0</v>
      </c>
      <c r="U45" s="32">
        <v>80</v>
      </c>
      <c r="V45" s="42">
        <f t="shared" si="19"/>
        <v>1.6227180527383367</v>
      </c>
      <c r="W45" s="32">
        <v>105</v>
      </c>
      <c r="X45" s="42">
        <f t="shared" si="20"/>
        <v>2.129817444219067</v>
      </c>
    </row>
    <row r="46" spans="1:24" ht="15.75">
      <c r="A46" s="18" t="s">
        <v>44</v>
      </c>
      <c r="B46" s="17">
        <v>5</v>
      </c>
      <c r="C46" s="17">
        <v>18</v>
      </c>
      <c r="D46" s="32">
        <v>18</v>
      </c>
      <c r="E46" s="42">
        <f t="shared" si="5"/>
        <v>100</v>
      </c>
      <c r="F46" s="17">
        <v>8362</v>
      </c>
      <c r="G46" s="17">
        <f>SUM(H46,U46,W46)</f>
        <v>6472</v>
      </c>
      <c r="H46" s="32">
        <f>SUM(J46:T46)</f>
        <v>6239</v>
      </c>
      <c r="I46" s="45">
        <f t="shared" si="6"/>
        <v>96.39987639060568</v>
      </c>
      <c r="J46" s="24">
        <v>1439</v>
      </c>
      <c r="K46" s="24">
        <v>305</v>
      </c>
      <c r="L46" s="24">
        <v>640</v>
      </c>
      <c r="M46" s="24">
        <v>1766</v>
      </c>
      <c r="N46" s="24">
        <v>1345</v>
      </c>
      <c r="O46" s="24">
        <v>116</v>
      </c>
      <c r="P46" s="24">
        <v>276</v>
      </c>
      <c r="Q46" s="24">
        <v>352</v>
      </c>
      <c r="R46" s="24">
        <v>0</v>
      </c>
      <c r="S46" s="24">
        <v>0</v>
      </c>
      <c r="T46" s="24">
        <v>0</v>
      </c>
      <c r="U46" s="32">
        <v>119</v>
      </c>
      <c r="V46" s="42">
        <f t="shared" si="19"/>
        <v>1.838689740420272</v>
      </c>
      <c r="W46" s="32">
        <v>114</v>
      </c>
      <c r="X46" s="42">
        <f t="shared" si="20"/>
        <v>1.761433868974042</v>
      </c>
    </row>
    <row r="47" spans="1:24" ht="15.75">
      <c r="A47" s="13" t="s">
        <v>500</v>
      </c>
      <c r="B47" s="17">
        <v>2</v>
      </c>
      <c r="C47" s="17">
        <v>14</v>
      </c>
      <c r="D47" s="32">
        <v>14</v>
      </c>
      <c r="E47" s="42">
        <f t="shared" si="5"/>
        <v>100</v>
      </c>
      <c r="F47" s="17">
        <v>6560</v>
      </c>
      <c r="G47" s="17">
        <f>SUM(H47,U47,W47)</f>
        <v>5271</v>
      </c>
      <c r="H47" s="32">
        <f>SUM(J47:T47)</f>
        <v>5103</v>
      </c>
      <c r="I47" s="45">
        <f t="shared" si="6"/>
        <v>96.81274900398407</v>
      </c>
      <c r="J47" s="24">
        <v>679</v>
      </c>
      <c r="K47" s="24">
        <v>502</v>
      </c>
      <c r="L47" s="24">
        <v>109</v>
      </c>
      <c r="M47" s="24">
        <v>2377</v>
      </c>
      <c r="N47" s="24">
        <v>465</v>
      </c>
      <c r="O47" s="24">
        <v>35</v>
      </c>
      <c r="P47" s="24">
        <v>615</v>
      </c>
      <c r="Q47" s="24">
        <v>321</v>
      </c>
      <c r="R47" s="24">
        <v>0</v>
      </c>
      <c r="S47" s="24">
        <v>0</v>
      </c>
      <c r="T47" s="24">
        <v>0</v>
      </c>
      <c r="U47" s="32">
        <v>91</v>
      </c>
      <c r="V47" s="42">
        <f t="shared" si="19"/>
        <v>1.7264276228419653</v>
      </c>
      <c r="W47" s="32">
        <v>77</v>
      </c>
      <c r="X47" s="42">
        <f t="shared" si="20"/>
        <v>1.4608233731739706</v>
      </c>
    </row>
    <row r="48" spans="1:24" ht="15.75">
      <c r="A48" s="15"/>
      <c r="B48" s="19"/>
      <c r="C48" s="19"/>
      <c r="D48" s="33"/>
      <c r="E48" s="42"/>
      <c r="F48" s="19"/>
      <c r="G48" s="19"/>
      <c r="H48" s="33"/>
      <c r="I48" s="4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3"/>
      <c r="V48" s="42"/>
      <c r="W48" s="33"/>
      <c r="X48" s="42"/>
    </row>
    <row r="49" spans="1:24" ht="15.75">
      <c r="A49" s="15" t="s">
        <v>45</v>
      </c>
      <c r="B49" s="19">
        <f>SUM(B50:B59)</f>
        <v>43</v>
      </c>
      <c r="C49" s="19">
        <f>SUM(C50:C59)</f>
        <v>86</v>
      </c>
      <c r="D49" s="33">
        <f>SUM(D50:D59)</f>
        <v>86</v>
      </c>
      <c r="E49" s="43">
        <f t="shared" si="5"/>
        <v>100</v>
      </c>
      <c r="F49" s="19">
        <f>SUM(F50:F59)</f>
        <v>33441</v>
      </c>
      <c r="G49" s="19">
        <f>SUM(G50:G59)</f>
        <v>26019</v>
      </c>
      <c r="H49" s="33">
        <f>SUM(H50:H59)</f>
        <v>24743</v>
      </c>
      <c r="I49" s="49">
        <f t="shared" si="6"/>
        <v>95.0958914639302</v>
      </c>
      <c r="J49" s="25">
        <f aca="true" t="shared" si="21" ref="J49:T49">SUM(J50:J59)</f>
        <v>6055</v>
      </c>
      <c r="K49" s="25">
        <f t="shared" si="21"/>
        <v>1450</v>
      </c>
      <c r="L49" s="25">
        <f t="shared" si="21"/>
        <v>2184</v>
      </c>
      <c r="M49" s="25">
        <f t="shared" si="21"/>
        <v>6034</v>
      </c>
      <c r="N49" s="25">
        <f t="shared" si="21"/>
        <v>4286</v>
      </c>
      <c r="O49" s="25">
        <f t="shared" si="21"/>
        <v>237</v>
      </c>
      <c r="P49" s="25">
        <f>SUM(P50:P59)</f>
        <v>3655</v>
      </c>
      <c r="Q49" s="25">
        <f t="shared" si="21"/>
        <v>99</v>
      </c>
      <c r="R49" s="25">
        <f t="shared" si="21"/>
        <v>743</v>
      </c>
      <c r="S49" s="25">
        <f t="shared" si="21"/>
        <v>0</v>
      </c>
      <c r="T49" s="25">
        <f t="shared" si="21"/>
        <v>0</v>
      </c>
      <c r="U49" s="33">
        <f>SUM(U50:U59)</f>
        <v>643</v>
      </c>
      <c r="V49" s="43">
        <f>SUM(U49/G49)*100</f>
        <v>2.4712709942734157</v>
      </c>
      <c r="W49" s="33">
        <f>SUM(W50:W59)</f>
        <v>633</v>
      </c>
      <c r="X49" s="43">
        <f>SUM(W49/G49)*100</f>
        <v>2.4328375417963795</v>
      </c>
    </row>
    <row r="50" spans="1:24" ht="15.75">
      <c r="A50" s="18" t="s">
        <v>46</v>
      </c>
      <c r="B50" s="17">
        <v>6</v>
      </c>
      <c r="C50" s="17">
        <v>16</v>
      </c>
      <c r="D50" s="32">
        <v>16</v>
      </c>
      <c r="E50" s="42">
        <f t="shared" si="5"/>
        <v>100</v>
      </c>
      <c r="F50" s="17">
        <v>6828</v>
      </c>
      <c r="G50" s="17">
        <f aca="true" t="shared" si="22" ref="G50:G59">SUM(H50,U50,W50)</f>
        <v>5200</v>
      </c>
      <c r="H50" s="32">
        <f aca="true" t="shared" si="23" ref="H50:H59">SUM(J50:T50)</f>
        <v>5004</v>
      </c>
      <c r="I50" s="45">
        <f t="shared" si="6"/>
        <v>96.23076923076923</v>
      </c>
      <c r="J50" s="24">
        <v>1097</v>
      </c>
      <c r="K50" s="24">
        <v>645</v>
      </c>
      <c r="L50" s="24">
        <v>770</v>
      </c>
      <c r="M50" s="24">
        <v>988</v>
      </c>
      <c r="N50" s="24">
        <v>704</v>
      </c>
      <c r="O50" s="24">
        <v>56</v>
      </c>
      <c r="P50" s="24">
        <v>646</v>
      </c>
      <c r="Q50" s="24">
        <v>98</v>
      </c>
      <c r="R50" s="24">
        <v>0</v>
      </c>
      <c r="S50" s="24">
        <v>0</v>
      </c>
      <c r="T50" s="24">
        <v>0</v>
      </c>
      <c r="U50" s="32">
        <v>101</v>
      </c>
      <c r="V50" s="42">
        <f aca="true" t="shared" si="24" ref="V50:V59">SUM(U50/G50)*100</f>
        <v>1.942307692307692</v>
      </c>
      <c r="W50" s="32">
        <v>95</v>
      </c>
      <c r="X50" s="42">
        <f aca="true" t="shared" si="25" ref="X50:X59">SUM(W50/G50)*100</f>
        <v>1.826923076923077</v>
      </c>
    </row>
    <row r="51" spans="1:24" ht="15.75">
      <c r="A51" s="18" t="s">
        <v>47</v>
      </c>
      <c r="B51" s="17">
        <v>4</v>
      </c>
      <c r="C51" s="17">
        <v>5</v>
      </c>
      <c r="D51" s="32">
        <v>5</v>
      </c>
      <c r="E51" s="42">
        <f t="shared" si="5"/>
        <v>100</v>
      </c>
      <c r="F51" s="17">
        <v>1570</v>
      </c>
      <c r="G51" s="17">
        <f t="shared" si="22"/>
        <v>1320</v>
      </c>
      <c r="H51" s="32">
        <f t="shared" si="23"/>
        <v>1267</v>
      </c>
      <c r="I51" s="45">
        <f t="shared" si="6"/>
        <v>95.98484848484848</v>
      </c>
      <c r="J51" s="24">
        <v>470</v>
      </c>
      <c r="K51" s="24">
        <v>15</v>
      </c>
      <c r="L51" s="24">
        <v>45</v>
      </c>
      <c r="M51" s="24">
        <v>414</v>
      </c>
      <c r="N51" s="24">
        <v>219</v>
      </c>
      <c r="O51" s="24">
        <v>14</v>
      </c>
      <c r="P51" s="24">
        <v>90</v>
      </c>
      <c r="Q51" s="24">
        <v>0</v>
      </c>
      <c r="R51" s="24">
        <v>0</v>
      </c>
      <c r="S51" s="24">
        <v>0</v>
      </c>
      <c r="T51" s="24">
        <v>0</v>
      </c>
      <c r="U51" s="32">
        <v>27</v>
      </c>
      <c r="V51" s="42">
        <f t="shared" si="24"/>
        <v>2.0454545454545454</v>
      </c>
      <c r="W51" s="32">
        <v>26</v>
      </c>
      <c r="X51" s="42">
        <f t="shared" si="25"/>
        <v>1.9696969696969695</v>
      </c>
    </row>
    <row r="52" spans="1:24" ht="15.75">
      <c r="A52" s="18" t="s">
        <v>48</v>
      </c>
      <c r="B52" s="17">
        <v>4</v>
      </c>
      <c r="C52" s="17">
        <v>6</v>
      </c>
      <c r="D52" s="32">
        <v>6</v>
      </c>
      <c r="E52" s="42">
        <f t="shared" si="5"/>
        <v>100</v>
      </c>
      <c r="F52" s="17">
        <v>1997</v>
      </c>
      <c r="G52" s="17">
        <f t="shared" si="22"/>
        <v>1554</v>
      </c>
      <c r="H52" s="32">
        <f t="shared" si="23"/>
        <v>1476</v>
      </c>
      <c r="I52" s="45">
        <f t="shared" si="6"/>
        <v>94.98069498069498</v>
      </c>
      <c r="J52" s="24">
        <v>329</v>
      </c>
      <c r="K52" s="24">
        <v>90</v>
      </c>
      <c r="L52" s="24">
        <v>162</v>
      </c>
      <c r="M52" s="24">
        <v>339</v>
      </c>
      <c r="N52" s="24">
        <v>65</v>
      </c>
      <c r="O52" s="24">
        <v>14</v>
      </c>
      <c r="P52" s="24">
        <v>477</v>
      </c>
      <c r="Q52" s="24">
        <v>0</v>
      </c>
      <c r="R52" s="24">
        <v>0</v>
      </c>
      <c r="S52" s="24">
        <v>0</v>
      </c>
      <c r="T52" s="24">
        <v>0</v>
      </c>
      <c r="U52" s="32">
        <v>41</v>
      </c>
      <c r="V52" s="42">
        <f t="shared" si="24"/>
        <v>2.6383526383526386</v>
      </c>
      <c r="W52" s="32">
        <v>37</v>
      </c>
      <c r="X52" s="42">
        <f t="shared" si="25"/>
        <v>2.380952380952381</v>
      </c>
    </row>
    <row r="53" spans="1:24" ht="15.75">
      <c r="A53" s="18" t="s">
        <v>49</v>
      </c>
      <c r="B53" s="17">
        <v>3</v>
      </c>
      <c r="C53" s="17">
        <v>5</v>
      </c>
      <c r="D53" s="32">
        <v>5</v>
      </c>
      <c r="E53" s="42">
        <f t="shared" si="5"/>
        <v>100</v>
      </c>
      <c r="F53" s="17">
        <v>1641</v>
      </c>
      <c r="G53" s="17">
        <f t="shared" si="22"/>
        <v>1318</v>
      </c>
      <c r="H53" s="32">
        <f t="shared" si="23"/>
        <v>1264</v>
      </c>
      <c r="I53" s="45">
        <f t="shared" si="6"/>
        <v>95.90288315629742</v>
      </c>
      <c r="J53" s="24">
        <v>229</v>
      </c>
      <c r="K53" s="24">
        <v>44</v>
      </c>
      <c r="L53" s="24">
        <v>327</v>
      </c>
      <c r="M53" s="24">
        <v>231</v>
      </c>
      <c r="N53" s="24">
        <v>215</v>
      </c>
      <c r="O53" s="24">
        <v>6</v>
      </c>
      <c r="P53" s="24">
        <v>212</v>
      </c>
      <c r="Q53" s="24">
        <v>0</v>
      </c>
      <c r="R53" s="24">
        <v>0</v>
      </c>
      <c r="S53" s="24">
        <v>0</v>
      </c>
      <c r="T53" s="24">
        <v>0</v>
      </c>
      <c r="U53" s="32">
        <v>18</v>
      </c>
      <c r="V53" s="42">
        <f t="shared" si="24"/>
        <v>1.3657056145675266</v>
      </c>
      <c r="W53" s="32">
        <v>36</v>
      </c>
      <c r="X53" s="42">
        <f t="shared" si="25"/>
        <v>2.731411229135053</v>
      </c>
    </row>
    <row r="54" spans="1:24" ht="15.75">
      <c r="A54" s="18" t="s">
        <v>50</v>
      </c>
      <c r="B54" s="17">
        <v>3</v>
      </c>
      <c r="C54" s="17">
        <v>10</v>
      </c>
      <c r="D54" s="32">
        <v>10</v>
      </c>
      <c r="E54" s="42">
        <f t="shared" si="5"/>
        <v>100</v>
      </c>
      <c r="F54" s="17">
        <v>4596</v>
      </c>
      <c r="G54" s="17">
        <f t="shared" si="22"/>
        <v>3499</v>
      </c>
      <c r="H54" s="32">
        <f t="shared" si="23"/>
        <v>3282</v>
      </c>
      <c r="I54" s="45">
        <f t="shared" si="6"/>
        <v>93.79822806516147</v>
      </c>
      <c r="J54" s="24">
        <v>746</v>
      </c>
      <c r="K54" s="24">
        <v>51</v>
      </c>
      <c r="L54" s="24">
        <v>45</v>
      </c>
      <c r="M54" s="24">
        <v>1121</v>
      </c>
      <c r="N54" s="24">
        <v>1052</v>
      </c>
      <c r="O54" s="24">
        <v>37</v>
      </c>
      <c r="P54" s="24">
        <v>230</v>
      </c>
      <c r="Q54" s="24">
        <v>0</v>
      </c>
      <c r="R54" s="24">
        <v>0</v>
      </c>
      <c r="S54" s="24">
        <v>0</v>
      </c>
      <c r="T54" s="24">
        <v>0</v>
      </c>
      <c r="U54" s="32">
        <v>123</v>
      </c>
      <c r="V54" s="42">
        <f t="shared" si="24"/>
        <v>3.5152900828808233</v>
      </c>
      <c r="W54" s="32">
        <v>94</v>
      </c>
      <c r="X54" s="42">
        <f t="shared" si="25"/>
        <v>2.6864818519577023</v>
      </c>
    </row>
    <row r="55" spans="1:24" ht="15.75">
      <c r="A55" s="18" t="s">
        <v>51</v>
      </c>
      <c r="B55" s="17">
        <v>3</v>
      </c>
      <c r="C55" s="17">
        <v>5</v>
      </c>
      <c r="D55" s="32">
        <v>5</v>
      </c>
      <c r="E55" s="42">
        <f t="shared" si="5"/>
        <v>100</v>
      </c>
      <c r="F55" s="17">
        <v>1591</v>
      </c>
      <c r="G55" s="17">
        <f t="shared" si="22"/>
        <v>1348</v>
      </c>
      <c r="H55" s="32">
        <f t="shared" si="23"/>
        <v>1302</v>
      </c>
      <c r="I55" s="45">
        <f t="shared" si="6"/>
        <v>96.58753709198812</v>
      </c>
      <c r="J55" s="24">
        <v>536</v>
      </c>
      <c r="K55" s="24">
        <v>8</v>
      </c>
      <c r="L55" s="24">
        <v>429</v>
      </c>
      <c r="M55" s="24">
        <v>58</v>
      </c>
      <c r="N55" s="24">
        <v>188</v>
      </c>
      <c r="O55" s="24">
        <v>7</v>
      </c>
      <c r="P55" s="24">
        <v>75</v>
      </c>
      <c r="Q55" s="24">
        <v>1</v>
      </c>
      <c r="R55" s="24">
        <v>0</v>
      </c>
      <c r="S55" s="24">
        <v>0</v>
      </c>
      <c r="T55" s="24">
        <v>0</v>
      </c>
      <c r="U55" s="32">
        <v>20</v>
      </c>
      <c r="V55" s="42">
        <f t="shared" si="24"/>
        <v>1.483679525222552</v>
      </c>
      <c r="W55" s="32">
        <v>26</v>
      </c>
      <c r="X55" s="42">
        <f t="shared" si="25"/>
        <v>1.9287833827893175</v>
      </c>
    </row>
    <row r="56" spans="1:24" ht="15.75">
      <c r="A56" s="18" t="s">
        <v>52</v>
      </c>
      <c r="B56" s="17">
        <v>9</v>
      </c>
      <c r="C56" s="17">
        <v>19</v>
      </c>
      <c r="D56" s="32">
        <v>19</v>
      </c>
      <c r="E56" s="42">
        <f t="shared" si="5"/>
        <v>100</v>
      </c>
      <c r="F56" s="17">
        <v>7852</v>
      </c>
      <c r="G56" s="17">
        <f t="shared" si="22"/>
        <v>5671</v>
      </c>
      <c r="H56" s="32">
        <f t="shared" si="23"/>
        <v>5337</v>
      </c>
      <c r="I56" s="45">
        <f t="shared" si="6"/>
        <v>94.11038617527772</v>
      </c>
      <c r="J56" s="24">
        <v>1155</v>
      </c>
      <c r="K56" s="24">
        <v>164</v>
      </c>
      <c r="L56" s="24">
        <v>251</v>
      </c>
      <c r="M56" s="24">
        <v>1449</v>
      </c>
      <c r="N56" s="24">
        <v>961</v>
      </c>
      <c r="O56" s="24">
        <v>55</v>
      </c>
      <c r="P56" s="24">
        <v>1302</v>
      </c>
      <c r="Q56" s="24">
        <v>0</v>
      </c>
      <c r="R56" s="24">
        <v>0</v>
      </c>
      <c r="S56" s="24">
        <v>0</v>
      </c>
      <c r="T56" s="24">
        <v>0</v>
      </c>
      <c r="U56" s="32">
        <v>178</v>
      </c>
      <c r="V56" s="42">
        <f t="shared" si="24"/>
        <v>3.1387762299418096</v>
      </c>
      <c r="W56" s="32">
        <v>156</v>
      </c>
      <c r="X56" s="42">
        <f t="shared" si="25"/>
        <v>2.750837594780462</v>
      </c>
    </row>
    <row r="57" spans="1:24" ht="15.75">
      <c r="A57" s="18" t="s">
        <v>53</v>
      </c>
      <c r="B57" s="17">
        <v>4</v>
      </c>
      <c r="C57" s="17">
        <v>8</v>
      </c>
      <c r="D57" s="32">
        <v>8</v>
      </c>
      <c r="E57" s="42">
        <f t="shared" si="5"/>
        <v>100</v>
      </c>
      <c r="F57" s="17">
        <v>3118</v>
      </c>
      <c r="G57" s="17">
        <f t="shared" si="22"/>
        <v>2524</v>
      </c>
      <c r="H57" s="32">
        <f t="shared" si="23"/>
        <v>2375</v>
      </c>
      <c r="I57" s="45">
        <f t="shared" si="6"/>
        <v>94.09667194928684</v>
      </c>
      <c r="J57" s="24">
        <v>568</v>
      </c>
      <c r="K57" s="24">
        <v>225</v>
      </c>
      <c r="L57" s="24">
        <v>45</v>
      </c>
      <c r="M57" s="24">
        <v>420</v>
      </c>
      <c r="N57" s="24">
        <v>207</v>
      </c>
      <c r="O57" s="24">
        <v>25</v>
      </c>
      <c r="P57" s="24">
        <v>214</v>
      </c>
      <c r="Q57" s="24">
        <v>0</v>
      </c>
      <c r="R57" s="24">
        <v>671</v>
      </c>
      <c r="S57" s="24">
        <v>0</v>
      </c>
      <c r="T57" s="24">
        <v>0</v>
      </c>
      <c r="U57" s="32">
        <v>70</v>
      </c>
      <c r="V57" s="42">
        <f t="shared" si="24"/>
        <v>2.77337559429477</v>
      </c>
      <c r="W57" s="32">
        <v>79</v>
      </c>
      <c r="X57" s="42">
        <f t="shared" si="25"/>
        <v>3.1299524564183834</v>
      </c>
    </row>
    <row r="58" spans="1:24" ht="15.75">
      <c r="A58" s="18" t="s">
        <v>54</v>
      </c>
      <c r="B58" s="17">
        <v>3</v>
      </c>
      <c r="C58" s="17">
        <v>6</v>
      </c>
      <c r="D58" s="32">
        <v>6</v>
      </c>
      <c r="E58" s="42">
        <f t="shared" si="5"/>
        <v>100</v>
      </c>
      <c r="F58" s="17">
        <v>2023</v>
      </c>
      <c r="G58" s="17">
        <f t="shared" si="22"/>
        <v>1671</v>
      </c>
      <c r="H58" s="32">
        <f t="shared" si="23"/>
        <v>1611</v>
      </c>
      <c r="I58" s="45">
        <f t="shared" si="6"/>
        <v>96.40933572710951</v>
      </c>
      <c r="J58" s="24">
        <v>488</v>
      </c>
      <c r="K58" s="24">
        <v>113</v>
      </c>
      <c r="L58" s="24">
        <v>48</v>
      </c>
      <c r="M58" s="24">
        <v>521</v>
      </c>
      <c r="N58" s="24">
        <v>295</v>
      </c>
      <c r="O58" s="24">
        <v>13</v>
      </c>
      <c r="P58" s="24">
        <v>61</v>
      </c>
      <c r="Q58" s="24">
        <v>0</v>
      </c>
      <c r="R58" s="24">
        <v>72</v>
      </c>
      <c r="S58" s="24">
        <v>0</v>
      </c>
      <c r="T58" s="24">
        <v>0</v>
      </c>
      <c r="U58" s="32">
        <v>29</v>
      </c>
      <c r="V58" s="42">
        <f t="shared" si="24"/>
        <v>1.7354877318970678</v>
      </c>
      <c r="W58" s="32">
        <v>31</v>
      </c>
      <c r="X58" s="42">
        <f t="shared" si="25"/>
        <v>1.8551765409934171</v>
      </c>
    </row>
    <row r="59" spans="1:24" ht="15.75">
      <c r="A59" s="22" t="s">
        <v>499</v>
      </c>
      <c r="B59" s="17">
        <v>4</v>
      </c>
      <c r="C59" s="17">
        <v>6</v>
      </c>
      <c r="D59" s="32">
        <v>6</v>
      </c>
      <c r="E59" s="42">
        <f t="shared" si="5"/>
        <v>100</v>
      </c>
      <c r="F59" s="17">
        <v>2225</v>
      </c>
      <c r="G59" s="17">
        <f t="shared" si="22"/>
        <v>1914</v>
      </c>
      <c r="H59" s="32">
        <f t="shared" si="23"/>
        <v>1825</v>
      </c>
      <c r="I59" s="45">
        <f t="shared" si="6"/>
        <v>95.35005224660397</v>
      </c>
      <c r="J59" s="24">
        <v>437</v>
      </c>
      <c r="K59" s="24">
        <v>95</v>
      </c>
      <c r="L59" s="24">
        <v>62</v>
      </c>
      <c r="M59" s="24">
        <v>493</v>
      </c>
      <c r="N59" s="24">
        <v>380</v>
      </c>
      <c r="O59" s="24">
        <v>10</v>
      </c>
      <c r="P59" s="24">
        <v>348</v>
      </c>
      <c r="Q59" s="24">
        <v>0</v>
      </c>
      <c r="R59" s="24">
        <v>0</v>
      </c>
      <c r="S59" s="24">
        <v>0</v>
      </c>
      <c r="T59" s="24">
        <v>0</v>
      </c>
      <c r="U59" s="32">
        <v>36</v>
      </c>
      <c r="V59" s="42">
        <f t="shared" si="24"/>
        <v>1.8808777429467085</v>
      </c>
      <c r="W59" s="32">
        <v>53</v>
      </c>
      <c r="X59" s="42">
        <f t="shared" si="25"/>
        <v>2.7690700104493207</v>
      </c>
    </row>
    <row r="60" spans="1:24" ht="15.75">
      <c r="A60" s="15"/>
      <c r="B60" s="19"/>
      <c r="C60" s="19"/>
      <c r="D60" s="33"/>
      <c r="E60" s="42"/>
      <c r="F60" s="19"/>
      <c r="G60" s="19"/>
      <c r="H60" s="33"/>
      <c r="I60" s="4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33"/>
      <c r="V60" s="42"/>
      <c r="W60" s="33"/>
      <c r="X60" s="42"/>
    </row>
    <row r="61" spans="1:24" ht="15.75">
      <c r="A61" s="15" t="s">
        <v>55</v>
      </c>
      <c r="B61" s="19">
        <f>SUM(B62:B67)</f>
        <v>56</v>
      </c>
      <c r="C61" s="19">
        <f>SUM(C62:C67)</f>
        <v>65</v>
      </c>
      <c r="D61" s="33">
        <f>SUM(D62:D67)</f>
        <v>65</v>
      </c>
      <c r="E61" s="43">
        <f>SUM(D61/C61)*100</f>
        <v>100</v>
      </c>
      <c r="F61" s="19">
        <f>SUM(F62:F67)</f>
        <v>17545</v>
      </c>
      <c r="G61" s="19">
        <f>SUM(G62:G67)</f>
        <v>14016</v>
      </c>
      <c r="H61" s="33">
        <f>SUM(H62:H67)</f>
        <v>13412</v>
      </c>
      <c r="I61" s="49">
        <f>SUM(H61/G61)*100</f>
        <v>95.6906392694064</v>
      </c>
      <c r="J61" s="25">
        <f>SUM(J62:J67)</f>
        <v>3558</v>
      </c>
      <c r="K61" s="25">
        <f aca="true" t="shared" si="26" ref="K61:T61">SUM(K62:K67)</f>
        <v>289</v>
      </c>
      <c r="L61" s="25">
        <f t="shared" si="26"/>
        <v>1355</v>
      </c>
      <c r="M61" s="25">
        <f t="shared" si="26"/>
        <v>4017</v>
      </c>
      <c r="N61" s="25">
        <f t="shared" si="26"/>
        <v>598</v>
      </c>
      <c r="O61" s="25">
        <f t="shared" si="26"/>
        <v>71</v>
      </c>
      <c r="P61" s="25">
        <f>SUM(P62:P67)</f>
        <v>3395</v>
      </c>
      <c r="Q61" s="25">
        <f t="shared" si="26"/>
        <v>129</v>
      </c>
      <c r="R61" s="25">
        <f>SUM(R62:R67)</f>
        <v>0</v>
      </c>
      <c r="S61" s="25">
        <f t="shared" si="26"/>
        <v>0</v>
      </c>
      <c r="T61" s="25">
        <f t="shared" si="26"/>
        <v>0</v>
      </c>
      <c r="U61" s="33">
        <f>SUM(U62:U67)</f>
        <v>363</v>
      </c>
      <c r="V61" s="43">
        <f>SUM(U61/G61)*100</f>
        <v>2.5898972602739727</v>
      </c>
      <c r="W61" s="33">
        <f>SUM(W62:W67)</f>
        <v>241</v>
      </c>
      <c r="X61" s="43">
        <f>SUM(W61/G61)*100</f>
        <v>1.719463470319635</v>
      </c>
    </row>
    <row r="62" spans="1:24" ht="15.75">
      <c r="A62" s="18" t="s">
        <v>56</v>
      </c>
      <c r="B62" s="17">
        <v>7</v>
      </c>
      <c r="C62" s="17">
        <v>10</v>
      </c>
      <c r="D62" s="32">
        <v>10</v>
      </c>
      <c r="E62" s="42">
        <f aca="true" t="shared" si="27" ref="E62:E67">SUM(D62/C62)*100</f>
        <v>100</v>
      </c>
      <c r="F62" s="17">
        <v>3072</v>
      </c>
      <c r="G62" s="17">
        <f aca="true" t="shared" si="28" ref="G62:G67">SUM(H62,U62,W62)</f>
        <v>2516</v>
      </c>
      <c r="H62" s="32">
        <f aca="true" t="shared" si="29" ref="H62:H67">SUM(J62:T62)</f>
        <v>2421</v>
      </c>
      <c r="I62" s="45">
        <f aca="true" t="shared" si="30" ref="I62:I67">SUM(H62/G62)*100</f>
        <v>96.2241653418124</v>
      </c>
      <c r="J62" s="24">
        <v>480</v>
      </c>
      <c r="K62" s="24">
        <v>35</v>
      </c>
      <c r="L62" s="24">
        <v>850</v>
      </c>
      <c r="M62" s="24">
        <v>498</v>
      </c>
      <c r="N62" s="24">
        <v>97</v>
      </c>
      <c r="O62" s="24">
        <v>9</v>
      </c>
      <c r="P62" s="24">
        <v>452</v>
      </c>
      <c r="Q62" s="24">
        <v>0</v>
      </c>
      <c r="R62" s="24">
        <v>0</v>
      </c>
      <c r="S62" s="24">
        <v>0</v>
      </c>
      <c r="T62" s="24">
        <v>0</v>
      </c>
      <c r="U62" s="32">
        <v>57</v>
      </c>
      <c r="V62" s="42">
        <f aca="true" t="shared" si="31" ref="V62:V67">SUM(U62/G62)*100</f>
        <v>2.2655007949125596</v>
      </c>
      <c r="W62" s="32">
        <v>38</v>
      </c>
      <c r="X62" s="42">
        <f aca="true" t="shared" si="32" ref="X62:X67">SUM(W62/G62)*100</f>
        <v>1.5103338632750398</v>
      </c>
    </row>
    <row r="63" spans="1:24" ht="15.75">
      <c r="A63" s="18" t="s">
        <v>57</v>
      </c>
      <c r="B63" s="17">
        <v>9</v>
      </c>
      <c r="C63" s="17">
        <v>12</v>
      </c>
      <c r="D63" s="32">
        <v>12</v>
      </c>
      <c r="E63" s="42">
        <f t="shared" si="27"/>
        <v>100</v>
      </c>
      <c r="F63" s="17">
        <v>3662</v>
      </c>
      <c r="G63" s="17">
        <f t="shared" si="28"/>
        <v>2758</v>
      </c>
      <c r="H63" s="32">
        <f t="shared" si="29"/>
        <v>2589</v>
      </c>
      <c r="I63" s="45">
        <f t="shared" si="30"/>
        <v>93.8723712835388</v>
      </c>
      <c r="J63" s="24">
        <v>589</v>
      </c>
      <c r="K63" s="24">
        <v>19</v>
      </c>
      <c r="L63" s="24">
        <v>24</v>
      </c>
      <c r="M63" s="24">
        <v>1173</v>
      </c>
      <c r="N63" s="24">
        <v>221</v>
      </c>
      <c r="O63" s="24">
        <v>8</v>
      </c>
      <c r="P63" s="24">
        <v>451</v>
      </c>
      <c r="Q63" s="24">
        <v>104</v>
      </c>
      <c r="R63" s="24">
        <v>0</v>
      </c>
      <c r="S63" s="24">
        <v>0</v>
      </c>
      <c r="T63" s="24">
        <v>0</v>
      </c>
      <c r="U63" s="32">
        <v>119</v>
      </c>
      <c r="V63" s="42">
        <f t="shared" si="31"/>
        <v>4.314720812182741</v>
      </c>
      <c r="W63" s="32">
        <v>50</v>
      </c>
      <c r="X63" s="42">
        <f t="shared" si="32"/>
        <v>1.8129079042784626</v>
      </c>
    </row>
    <row r="64" spans="1:24" ht="15.75">
      <c r="A64" s="18" t="s">
        <v>58</v>
      </c>
      <c r="B64" s="17">
        <v>5</v>
      </c>
      <c r="C64" s="17">
        <v>6</v>
      </c>
      <c r="D64" s="32">
        <v>6</v>
      </c>
      <c r="E64" s="42">
        <f t="shared" si="27"/>
        <v>100</v>
      </c>
      <c r="F64" s="17">
        <v>2221</v>
      </c>
      <c r="G64" s="17">
        <f t="shared" si="28"/>
        <v>1799</v>
      </c>
      <c r="H64" s="32">
        <f>SUM(J64:T64)</f>
        <v>1731</v>
      </c>
      <c r="I64" s="45">
        <f t="shared" si="30"/>
        <v>96.2201222901612</v>
      </c>
      <c r="J64" s="24">
        <v>377</v>
      </c>
      <c r="K64" s="24">
        <v>44</v>
      </c>
      <c r="L64" s="24">
        <v>54</v>
      </c>
      <c r="M64" s="24">
        <v>578</v>
      </c>
      <c r="N64" s="24">
        <v>59</v>
      </c>
      <c r="O64" s="24">
        <v>16</v>
      </c>
      <c r="P64" s="24">
        <v>603</v>
      </c>
      <c r="Q64" s="24">
        <v>0</v>
      </c>
      <c r="R64" s="24">
        <v>0</v>
      </c>
      <c r="S64" s="24">
        <v>0</v>
      </c>
      <c r="T64" s="24">
        <v>0</v>
      </c>
      <c r="U64" s="32">
        <v>34</v>
      </c>
      <c r="V64" s="42">
        <f t="shared" si="31"/>
        <v>1.8899388549193996</v>
      </c>
      <c r="W64" s="32">
        <v>34</v>
      </c>
      <c r="X64" s="42">
        <f t="shared" si="32"/>
        <v>1.8899388549193996</v>
      </c>
    </row>
    <row r="65" spans="1:24" ht="15.75">
      <c r="A65" s="18" t="s">
        <v>59</v>
      </c>
      <c r="B65" s="17">
        <v>18</v>
      </c>
      <c r="C65" s="17">
        <v>19</v>
      </c>
      <c r="D65" s="32">
        <v>19</v>
      </c>
      <c r="E65" s="42">
        <f t="shared" si="27"/>
        <v>100</v>
      </c>
      <c r="F65" s="17">
        <v>4258</v>
      </c>
      <c r="G65" s="17">
        <f t="shared" si="28"/>
        <v>3381</v>
      </c>
      <c r="H65" s="32">
        <f t="shared" si="29"/>
        <v>3234</v>
      </c>
      <c r="I65" s="45">
        <f t="shared" si="30"/>
        <v>95.65217391304348</v>
      </c>
      <c r="J65" s="24">
        <v>1189</v>
      </c>
      <c r="K65" s="24">
        <v>46</v>
      </c>
      <c r="L65" s="24">
        <v>65</v>
      </c>
      <c r="M65" s="24">
        <v>943</v>
      </c>
      <c r="N65" s="24">
        <v>73</v>
      </c>
      <c r="O65" s="24">
        <v>22</v>
      </c>
      <c r="P65" s="24">
        <v>896</v>
      </c>
      <c r="Q65" s="24">
        <v>0</v>
      </c>
      <c r="R65" s="24">
        <v>0</v>
      </c>
      <c r="S65" s="24">
        <v>0</v>
      </c>
      <c r="T65" s="24">
        <v>0</v>
      </c>
      <c r="U65" s="32">
        <v>99</v>
      </c>
      <c r="V65" s="42">
        <f t="shared" si="31"/>
        <v>2.9281277728482697</v>
      </c>
      <c r="W65" s="32">
        <v>48</v>
      </c>
      <c r="X65" s="42">
        <f t="shared" si="32"/>
        <v>1.419698314108252</v>
      </c>
    </row>
    <row r="66" spans="1:24" ht="15.75">
      <c r="A66" s="18" t="s">
        <v>60</v>
      </c>
      <c r="B66" s="17">
        <v>11</v>
      </c>
      <c r="C66" s="17">
        <v>12</v>
      </c>
      <c r="D66" s="32">
        <v>12</v>
      </c>
      <c r="E66" s="42">
        <f t="shared" si="27"/>
        <v>100</v>
      </c>
      <c r="F66" s="17">
        <v>2854</v>
      </c>
      <c r="G66" s="17">
        <f t="shared" si="28"/>
        <v>2335</v>
      </c>
      <c r="H66" s="32">
        <f t="shared" si="29"/>
        <v>2243</v>
      </c>
      <c r="I66" s="45">
        <f t="shared" si="30"/>
        <v>96.05995717344754</v>
      </c>
      <c r="J66" s="24">
        <v>700</v>
      </c>
      <c r="K66" s="24">
        <v>16</v>
      </c>
      <c r="L66" s="24">
        <v>122</v>
      </c>
      <c r="M66" s="24">
        <v>433</v>
      </c>
      <c r="N66" s="24">
        <v>82</v>
      </c>
      <c r="O66" s="24">
        <v>12</v>
      </c>
      <c r="P66" s="24">
        <v>878</v>
      </c>
      <c r="Q66" s="24">
        <v>0</v>
      </c>
      <c r="R66" s="24">
        <v>0</v>
      </c>
      <c r="S66" s="24">
        <v>0</v>
      </c>
      <c r="T66" s="24">
        <v>0</v>
      </c>
      <c r="U66" s="32">
        <v>46</v>
      </c>
      <c r="V66" s="42">
        <f t="shared" si="31"/>
        <v>1.9700214132762313</v>
      </c>
      <c r="W66" s="32">
        <v>46</v>
      </c>
      <c r="X66" s="42">
        <f t="shared" si="32"/>
        <v>1.9700214132762313</v>
      </c>
    </row>
    <row r="67" spans="1:24" ht="15.75">
      <c r="A67" s="18" t="s">
        <v>154</v>
      </c>
      <c r="B67" s="17">
        <v>6</v>
      </c>
      <c r="C67" s="17">
        <v>6</v>
      </c>
      <c r="D67" s="32">
        <v>6</v>
      </c>
      <c r="E67" s="42">
        <f t="shared" si="27"/>
        <v>100</v>
      </c>
      <c r="F67" s="17">
        <v>1478</v>
      </c>
      <c r="G67" s="17">
        <f t="shared" si="28"/>
        <v>1227</v>
      </c>
      <c r="H67" s="32">
        <f t="shared" si="29"/>
        <v>1194</v>
      </c>
      <c r="I67" s="45">
        <f t="shared" si="30"/>
        <v>97.31051344743277</v>
      </c>
      <c r="J67" s="24">
        <v>223</v>
      </c>
      <c r="K67" s="24">
        <v>129</v>
      </c>
      <c r="L67" s="24">
        <v>240</v>
      </c>
      <c r="M67" s="24">
        <v>392</v>
      </c>
      <c r="N67" s="24">
        <v>66</v>
      </c>
      <c r="O67" s="24">
        <v>4</v>
      </c>
      <c r="P67" s="24">
        <v>115</v>
      </c>
      <c r="Q67" s="24">
        <v>25</v>
      </c>
      <c r="R67" s="24">
        <v>0</v>
      </c>
      <c r="S67" s="24">
        <v>0</v>
      </c>
      <c r="T67" s="24">
        <v>0</v>
      </c>
      <c r="U67" s="32">
        <v>8</v>
      </c>
      <c r="V67" s="42">
        <f t="shared" si="31"/>
        <v>0.6519967400162999</v>
      </c>
      <c r="W67" s="32">
        <v>25</v>
      </c>
      <c r="X67" s="42">
        <f t="shared" si="32"/>
        <v>2.037489812550937</v>
      </c>
    </row>
    <row r="68" spans="1:24" ht="15.75">
      <c r="A68" s="13"/>
      <c r="B68" s="17"/>
      <c r="C68" s="17"/>
      <c r="D68" s="32"/>
      <c r="E68" s="42"/>
      <c r="F68" s="17"/>
      <c r="G68" s="17"/>
      <c r="H68" s="32"/>
      <c r="I68" s="4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32"/>
      <c r="V68" s="42"/>
      <c r="W68" s="32"/>
      <c r="X68" s="42"/>
    </row>
    <row r="69" spans="1:24" ht="15.75">
      <c r="A69" s="15" t="s">
        <v>61</v>
      </c>
      <c r="B69" s="19">
        <f>SUM(B70:B75)</f>
        <v>22</v>
      </c>
      <c r="C69" s="19">
        <f>SUM(C70:C75)</f>
        <v>36</v>
      </c>
      <c r="D69" s="33">
        <f>SUM(D70:D75)</f>
        <v>36</v>
      </c>
      <c r="E69" s="43">
        <f>SUM(D69/C69)*100</f>
        <v>100</v>
      </c>
      <c r="F69" s="19">
        <f>SUM(F70:F75)</f>
        <v>13736</v>
      </c>
      <c r="G69" s="19">
        <f>SUM(G70:G75)</f>
        <v>11080</v>
      </c>
      <c r="H69" s="33">
        <f>SUM(H70:H75)</f>
        <v>10620</v>
      </c>
      <c r="I69" s="49">
        <f>SUM(H69/G69)*100</f>
        <v>95.84837545126354</v>
      </c>
      <c r="J69" s="25">
        <f aca="true" t="shared" si="33" ref="J69:T69">SUM(J70:J75)</f>
        <v>2184</v>
      </c>
      <c r="K69" s="25">
        <f t="shared" si="33"/>
        <v>197</v>
      </c>
      <c r="L69" s="25">
        <f t="shared" si="33"/>
        <v>250</v>
      </c>
      <c r="M69" s="25">
        <f t="shared" si="33"/>
        <v>2855</v>
      </c>
      <c r="N69" s="25">
        <f t="shared" si="33"/>
        <v>2135</v>
      </c>
      <c r="O69" s="25">
        <f t="shared" si="33"/>
        <v>42</v>
      </c>
      <c r="P69" s="25">
        <f>SUM(P70:P75)</f>
        <v>2840</v>
      </c>
      <c r="Q69" s="25">
        <f t="shared" si="33"/>
        <v>0</v>
      </c>
      <c r="R69" s="25">
        <f t="shared" si="33"/>
        <v>117</v>
      </c>
      <c r="S69" s="25">
        <f t="shared" si="33"/>
        <v>0</v>
      </c>
      <c r="T69" s="25">
        <f t="shared" si="33"/>
        <v>0</v>
      </c>
      <c r="U69" s="33">
        <f>SUM(U70:U75)</f>
        <v>241</v>
      </c>
      <c r="V69" s="43">
        <f>SUM(U69/G69)*100</f>
        <v>2.175090252707581</v>
      </c>
      <c r="W69" s="33">
        <f>SUM(W70:W75)</f>
        <v>219</v>
      </c>
      <c r="X69" s="43">
        <f>SUM(W69/G69)*100</f>
        <v>1.9765342960288808</v>
      </c>
    </row>
    <row r="70" spans="1:24" ht="15.75">
      <c r="A70" s="18" t="s">
        <v>62</v>
      </c>
      <c r="B70" s="17">
        <v>2</v>
      </c>
      <c r="C70" s="17">
        <v>10</v>
      </c>
      <c r="D70" s="32">
        <v>10</v>
      </c>
      <c r="E70" s="42">
        <f aca="true" t="shared" si="34" ref="E70:E75">SUM(D70/C70)*100</f>
        <v>100</v>
      </c>
      <c r="F70" s="17">
        <v>4682</v>
      </c>
      <c r="G70" s="17">
        <f aca="true" t="shared" si="35" ref="G70:G75">SUM(H70,U70,W70)</f>
        <v>3788</v>
      </c>
      <c r="H70" s="32">
        <f aca="true" t="shared" si="36" ref="H70:H75">SUM(J70:T70)</f>
        <v>3639</v>
      </c>
      <c r="I70" s="45">
        <f aca="true" t="shared" si="37" ref="I70:I75">SUM(H70/G70)*100</f>
        <v>96.06652587117213</v>
      </c>
      <c r="J70" s="24">
        <v>807</v>
      </c>
      <c r="K70" s="24">
        <v>75</v>
      </c>
      <c r="L70" s="24">
        <v>57</v>
      </c>
      <c r="M70" s="24">
        <v>1003</v>
      </c>
      <c r="N70" s="24">
        <v>659</v>
      </c>
      <c r="O70" s="24">
        <v>1</v>
      </c>
      <c r="P70" s="24">
        <v>1037</v>
      </c>
      <c r="Q70" s="24">
        <v>0</v>
      </c>
      <c r="R70" s="24">
        <v>0</v>
      </c>
      <c r="S70" s="24">
        <v>0</v>
      </c>
      <c r="T70" s="24">
        <v>0</v>
      </c>
      <c r="U70" s="32">
        <v>83</v>
      </c>
      <c r="V70" s="42">
        <f aca="true" t="shared" si="38" ref="V70:V75">SUM(U70/G70)*100</f>
        <v>2.191129883843717</v>
      </c>
      <c r="W70" s="32">
        <v>66</v>
      </c>
      <c r="X70" s="42">
        <f aca="true" t="shared" si="39" ref="X70:X75">SUM(W70/G70)*100</f>
        <v>1.7423442449841606</v>
      </c>
    </row>
    <row r="71" spans="1:24" ht="15.75">
      <c r="A71" s="18" t="s">
        <v>63</v>
      </c>
      <c r="B71" s="17">
        <v>5</v>
      </c>
      <c r="C71" s="17">
        <v>8</v>
      </c>
      <c r="D71" s="32">
        <v>8</v>
      </c>
      <c r="E71" s="42">
        <f t="shared" si="34"/>
        <v>100</v>
      </c>
      <c r="F71" s="17">
        <v>3130</v>
      </c>
      <c r="G71" s="17">
        <f t="shared" si="35"/>
        <v>2430</v>
      </c>
      <c r="H71" s="32">
        <f t="shared" si="36"/>
        <v>2266</v>
      </c>
      <c r="I71" s="45">
        <f t="shared" si="37"/>
        <v>93.25102880658436</v>
      </c>
      <c r="J71" s="24">
        <v>482</v>
      </c>
      <c r="K71" s="24">
        <v>87</v>
      </c>
      <c r="L71" s="24">
        <v>138</v>
      </c>
      <c r="M71" s="24">
        <v>670</v>
      </c>
      <c r="N71" s="24">
        <v>426</v>
      </c>
      <c r="O71" s="24">
        <v>27</v>
      </c>
      <c r="P71" s="24">
        <v>436</v>
      </c>
      <c r="Q71" s="24">
        <v>0</v>
      </c>
      <c r="R71" s="24">
        <v>0</v>
      </c>
      <c r="S71" s="24">
        <v>0</v>
      </c>
      <c r="T71" s="24">
        <v>0</v>
      </c>
      <c r="U71" s="32">
        <v>90</v>
      </c>
      <c r="V71" s="42">
        <f t="shared" si="38"/>
        <v>3.7037037037037033</v>
      </c>
      <c r="W71" s="32">
        <v>74</v>
      </c>
      <c r="X71" s="42">
        <f t="shared" si="39"/>
        <v>3.0452674897119345</v>
      </c>
    </row>
    <row r="72" spans="1:24" ht="15.75">
      <c r="A72" s="18" t="s">
        <v>64</v>
      </c>
      <c r="B72" s="17">
        <v>5</v>
      </c>
      <c r="C72" s="17">
        <v>7</v>
      </c>
      <c r="D72" s="32">
        <v>7</v>
      </c>
      <c r="E72" s="42">
        <f t="shared" si="34"/>
        <v>100</v>
      </c>
      <c r="F72" s="17">
        <v>2626</v>
      </c>
      <c r="G72" s="17">
        <f t="shared" si="35"/>
        <v>2090</v>
      </c>
      <c r="H72" s="32">
        <f t="shared" si="36"/>
        <v>2015</v>
      </c>
      <c r="I72" s="45">
        <f t="shared" si="37"/>
        <v>96.41148325358851</v>
      </c>
      <c r="J72" s="24">
        <v>236</v>
      </c>
      <c r="K72" s="24">
        <v>20</v>
      </c>
      <c r="L72" s="24">
        <v>39</v>
      </c>
      <c r="M72" s="24">
        <v>892</v>
      </c>
      <c r="N72" s="24">
        <v>101</v>
      </c>
      <c r="O72" s="24">
        <v>6</v>
      </c>
      <c r="P72" s="24">
        <v>721</v>
      </c>
      <c r="Q72" s="24">
        <v>0</v>
      </c>
      <c r="R72" s="24">
        <v>0</v>
      </c>
      <c r="S72" s="24">
        <v>0</v>
      </c>
      <c r="T72" s="24">
        <v>0</v>
      </c>
      <c r="U72" s="32">
        <v>38</v>
      </c>
      <c r="V72" s="42">
        <f t="shared" si="38"/>
        <v>1.8181818181818181</v>
      </c>
      <c r="W72" s="32">
        <v>37</v>
      </c>
      <c r="X72" s="42">
        <f t="shared" si="39"/>
        <v>1.7703349282296652</v>
      </c>
    </row>
    <row r="73" spans="1:24" ht="15.75">
      <c r="A73" s="18" t="s">
        <v>65</v>
      </c>
      <c r="B73" s="17">
        <v>4</v>
      </c>
      <c r="C73" s="17">
        <v>4</v>
      </c>
      <c r="D73" s="32">
        <v>4</v>
      </c>
      <c r="E73" s="42">
        <f t="shared" si="34"/>
        <v>100</v>
      </c>
      <c r="F73" s="17">
        <v>800</v>
      </c>
      <c r="G73" s="17">
        <f t="shared" si="35"/>
        <v>703</v>
      </c>
      <c r="H73" s="32">
        <f t="shared" si="36"/>
        <v>695</v>
      </c>
      <c r="I73" s="45">
        <f t="shared" si="37"/>
        <v>98.86201991465148</v>
      </c>
      <c r="J73" s="24">
        <v>144</v>
      </c>
      <c r="K73" s="24">
        <v>2</v>
      </c>
      <c r="L73" s="24">
        <v>4</v>
      </c>
      <c r="M73" s="24">
        <v>37</v>
      </c>
      <c r="N73" s="24">
        <v>220</v>
      </c>
      <c r="O73" s="24">
        <v>3</v>
      </c>
      <c r="P73" s="24">
        <v>285</v>
      </c>
      <c r="Q73" s="24">
        <v>0</v>
      </c>
      <c r="R73" s="24">
        <v>0</v>
      </c>
      <c r="S73" s="24">
        <v>0</v>
      </c>
      <c r="T73" s="24">
        <v>0</v>
      </c>
      <c r="U73" s="32">
        <v>2</v>
      </c>
      <c r="V73" s="42">
        <f t="shared" si="38"/>
        <v>0.2844950213371266</v>
      </c>
      <c r="W73" s="32">
        <v>6</v>
      </c>
      <c r="X73" s="42">
        <f t="shared" si="39"/>
        <v>0.8534850640113799</v>
      </c>
    </row>
    <row r="74" spans="1:24" ht="15.75">
      <c r="A74" s="18" t="s">
        <v>66</v>
      </c>
      <c r="B74" s="17">
        <v>3</v>
      </c>
      <c r="C74" s="17">
        <v>3</v>
      </c>
      <c r="D74" s="32">
        <v>3</v>
      </c>
      <c r="E74" s="42">
        <f t="shared" si="34"/>
        <v>100</v>
      </c>
      <c r="F74" s="17">
        <v>1025</v>
      </c>
      <c r="G74" s="17">
        <f t="shared" si="35"/>
        <v>811</v>
      </c>
      <c r="H74" s="32">
        <f t="shared" si="36"/>
        <v>776</v>
      </c>
      <c r="I74" s="45">
        <f t="shared" si="37"/>
        <v>95.68434032059187</v>
      </c>
      <c r="J74" s="24">
        <v>185</v>
      </c>
      <c r="K74" s="24">
        <v>4</v>
      </c>
      <c r="L74" s="24">
        <v>6</v>
      </c>
      <c r="M74" s="24">
        <v>203</v>
      </c>
      <c r="N74" s="24">
        <v>146</v>
      </c>
      <c r="O74" s="24">
        <v>1</v>
      </c>
      <c r="P74" s="24">
        <v>114</v>
      </c>
      <c r="Q74" s="24">
        <v>0</v>
      </c>
      <c r="R74" s="24">
        <v>117</v>
      </c>
      <c r="S74" s="24">
        <v>0</v>
      </c>
      <c r="T74" s="24">
        <v>0</v>
      </c>
      <c r="U74" s="32">
        <v>16</v>
      </c>
      <c r="V74" s="42">
        <f t="shared" si="38"/>
        <v>1.972872996300863</v>
      </c>
      <c r="W74" s="32">
        <v>19</v>
      </c>
      <c r="X74" s="42">
        <f t="shared" si="39"/>
        <v>2.342786683107275</v>
      </c>
    </row>
    <row r="75" spans="1:24" ht="15.75">
      <c r="A75" s="18" t="s">
        <v>67</v>
      </c>
      <c r="B75" s="17">
        <v>3</v>
      </c>
      <c r="C75" s="17">
        <v>4</v>
      </c>
      <c r="D75" s="32">
        <v>4</v>
      </c>
      <c r="E75" s="42">
        <f t="shared" si="34"/>
        <v>100</v>
      </c>
      <c r="F75" s="17">
        <v>1473</v>
      </c>
      <c r="G75" s="17">
        <f t="shared" si="35"/>
        <v>1258</v>
      </c>
      <c r="H75" s="32">
        <f t="shared" si="36"/>
        <v>1229</v>
      </c>
      <c r="I75" s="45">
        <f t="shared" si="37"/>
        <v>97.69475357710652</v>
      </c>
      <c r="J75" s="24">
        <v>330</v>
      </c>
      <c r="K75" s="24">
        <v>9</v>
      </c>
      <c r="L75" s="24">
        <v>6</v>
      </c>
      <c r="M75" s="24">
        <v>50</v>
      </c>
      <c r="N75" s="24">
        <v>583</v>
      </c>
      <c r="O75" s="24">
        <v>4</v>
      </c>
      <c r="P75" s="24">
        <v>247</v>
      </c>
      <c r="Q75" s="24">
        <v>0</v>
      </c>
      <c r="R75" s="24">
        <v>0</v>
      </c>
      <c r="S75" s="24">
        <v>0</v>
      </c>
      <c r="T75" s="24">
        <v>0</v>
      </c>
      <c r="U75" s="32">
        <v>12</v>
      </c>
      <c r="V75" s="42">
        <f t="shared" si="38"/>
        <v>0.9538950715421303</v>
      </c>
      <c r="W75" s="32">
        <v>17</v>
      </c>
      <c r="X75" s="42">
        <f t="shared" si="39"/>
        <v>1.3513513513513513</v>
      </c>
    </row>
    <row r="76" spans="1:24" ht="15.75">
      <c r="A76" s="13"/>
      <c r="B76" s="17"/>
      <c r="C76" s="17"/>
      <c r="D76" s="32"/>
      <c r="E76" s="42"/>
      <c r="F76" s="17"/>
      <c r="G76" s="17"/>
      <c r="H76" s="32"/>
      <c r="I76" s="45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32"/>
      <c r="V76" s="42"/>
      <c r="W76" s="32"/>
      <c r="X76" s="42"/>
    </row>
    <row r="77" spans="1:24" ht="15.75">
      <c r="A77" s="15" t="s">
        <v>68</v>
      </c>
      <c r="B77" s="19">
        <f>SUM(B78:B82)</f>
        <v>19</v>
      </c>
      <c r="C77" s="19">
        <f>SUM(C78:C82)</f>
        <v>20</v>
      </c>
      <c r="D77" s="33">
        <f>SUM(D78:D82)</f>
        <v>20</v>
      </c>
      <c r="E77" s="43">
        <f aca="true" t="shared" si="40" ref="E77:E82">SUM(D77/C77)*100</f>
        <v>100</v>
      </c>
      <c r="F77" s="19">
        <f>SUM(F78:F82)</f>
        <v>4867</v>
      </c>
      <c r="G77" s="19">
        <f>SUM(G78:G82)</f>
        <v>4080</v>
      </c>
      <c r="H77" s="33">
        <f>SUM(H78:H82)</f>
        <v>3944</v>
      </c>
      <c r="I77" s="49">
        <f aca="true" t="shared" si="41" ref="I77:I82">SUM(H77/G77)*100</f>
        <v>96.66666666666667</v>
      </c>
      <c r="J77" s="25">
        <f aca="true" t="shared" si="42" ref="J77:T77">SUM(J78:J82)</f>
        <v>1412</v>
      </c>
      <c r="K77" s="25">
        <f t="shared" si="42"/>
        <v>140</v>
      </c>
      <c r="L77" s="25">
        <f t="shared" si="42"/>
        <v>296</v>
      </c>
      <c r="M77" s="25">
        <f t="shared" si="42"/>
        <v>1258</v>
      </c>
      <c r="N77" s="25">
        <f t="shared" si="42"/>
        <v>220</v>
      </c>
      <c r="O77" s="25">
        <f t="shared" si="42"/>
        <v>18</v>
      </c>
      <c r="P77" s="25">
        <f>SUM(P78:P82)</f>
        <v>422</v>
      </c>
      <c r="Q77" s="25">
        <f t="shared" si="42"/>
        <v>2</v>
      </c>
      <c r="R77" s="25">
        <f t="shared" si="42"/>
        <v>176</v>
      </c>
      <c r="S77" s="25">
        <f t="shared" si="42"/>
        <v>0</v>
      </c>
      <c r="T77" s="25">
        <f t="shared" si="42"/>
        <v>0</v>
      </c>
      <c r="U77" s="33">
        <f>SUM(U78:U82)</f>
        <v>59</v>
      </c>
      <c r="V77" s="43">
        <f aca="true" t="shared" si="43" ref="V77:V82">SUM(U77/G77)*100</f>
        <v>1.446078431372549</v>
      </c>
      <c r="W77" s="33">
        <f>SUM(W78:W82)</f>
        <v>77</v>
      </c>
      <c r="X77" s="43">
        <f aca="true" t="shared" si="44" ref="X77:X82">SUM(W77/G77)*100</f>
        <v>1.8872549019607843</v>
      </c>
    </row>
    <row r="78" spans="1:24" ht="15.75">
      <c r="A78" s="18" t="s">
        <v>69</v>
      </c>
      <c r="B78" s="17">
        <v>3</v>
      </c>
      <c r="C78" s="17">
        <v>4</v>
      </c>
      <c r="D78" s="32">
        <v>4</v>
      </c>
      <c r="E78" s="42">
        <f t="shared" si="40"/>
        <v>100</v>
      </c>
      <c r="F78" s="17">
        <v>1094</v>
      </c>
      <c r="G78" s="17">
        <f>SUM(H78,U78,W78)</f>
        <v>937</v>
      </c>
      <c r="H78" s="32">
        <f>SUM(J78:T78)</f>
        <v>905</v>
      </c>
      <c r="I78" s="45">
        <f t="shared" si="41"/>
        <v>96.58484525080043</v>
      </c>
      <c r="J78" s="24">
        <v>373</v>
      </c>
      <c r="K78" s="24">
        <v>9</v>
      </c>
      <c r="L78" s="24">
        <v>26</v>
      </c>
      <c r="M78" s="24">
        <v>361</v>
      </c>
      <c r="N78" s="24">
        <v>25</v>
      </c>
      <c r="O78" s="24">
        <v>4</v>
      </c>
      <c r="P78" s="24">
        <v>37</v>
      </c>
      <c r="Q78" s="24">
        <v>0</v>
      </c>
      <c r="R78" s="24">
        <v>70</v>
      </c>
      <c r="S78" s="24">
        <v>0</v>
      </c>
      <c r="T78" s="24">
        <v>0</v>
      </c>
      <c r="U78" s="32">
        <v>19</v>
      </c>
      <c r="V78" s="42">
        <f t="shared" si="43"/>
        <v>2.0277481323372464</v>
      </c>
      <c r="W78" s="32">
        <v>13</v>
      </c>
      <c r="X78" s="42">
        <f t="shared" si="44"/>
        <v>1.3874066168623265</v>
      </c>
    </row>
    <row r="79" spans="1:24" ht="15.75">
      <c r="A79" s="18" t="s">
        <v>70</v>
      </c>
      <c r="B79" s="17">
        <v>4</v>
      </c>
      <c r="C79" s="17">
        <v>4</v>
      </c>
      <c r="D79" s="32">
        <v>4</v>
      </c>
      <c r="E79" s="42">
        <f t="shared" si="40"/>
        <v>100</v>
      </c>
      <c r="F79" s="17">
        <v>999</v>
      </c>
      <c r="G79" s="17">
        <f>SUM(H79,U79,W79)</f>
        <v>786</v>
      </c>
      <c r="H79" s="32">
        <f>SUM(J79:T79)</f>
        <v>747</v>
      </c>
      <c r="I79" s="45">
        <f t="shared" si="41"/>
        <v>95.0381679389313</v>
      </c>
      <c r="J79" s="24">
        <v>204</v>
      </c>
      <c r="K79" s="24">
        <v>20</v>
      </c>
      <c r="L79" s="24">
        <v>225</v>
      </c>
      <c r="M79" s="24">
        <v>96</v>
      </c>
      <c r="N79" s="24">
        <v>30</v>
      </c>
      <c r="O79" s="24">
        <v>5</v>
      </c>
      <c r="P79" s="24">
        <v>61</v>
      </c>
      <c r="Q79" s="24">
        <v>0</v>
      </c>
      <c r="R79" s="24">
        <v>106</v>
      </c>
      <c r="S79" s="24">
        <v>0</v>
      </c>
      <c r="T79" s="24">
        <v>0</v>
      </c>
      <c r="U79" s="32">
        <v>16</v>
      </c>
      <c r="V79" s="42">
        <f t="shared" si="43"/>
        <v>2.035623409669211</v>
      </c>
      <c r="W79" s="32">
        <v>23</v>
      </c>
      <c r="X79" s="42">
        <f t="shared" si="44"/>
        <v>2.926208651399491</v>
      </c>
    </row>
    <row r="80" spans="1:24" ht="15.75">
      <c r="A80" s="18" t="s">
        <v>71</v>
      </c>
      <c r="B80" s="17">
        <v>7</v>
      </c>
      <c r="C80" s="17">
        <v>7</v>
      </c>
      <c r="D80" s="32">
        <v>7</v>
      </c>
      <c r="E80" s="42">
        <f t="shared" si="40"/>
        <v>100</v>
      </c>
      <c r="F80" s="17">
        <v>1215</v>
      </c>
      <c r="G80" s="17">
        <f>SUM(H80,U80,W80)</f>
        <v>1001</v>
      </c>
      <c r="H80" s="32">
        <f>SUM(J80:T80)</f>
        <v>965</v>
      </c>
      <c r="I80" s="45">
        <f t="shared" si="41"/>
        <v>96.40359640359641</v>
      </c>
      <c r="J80" s="24">
        <v>399</v>
      </c>
      <c r="K80" s="24">
        <v>7</v>
      </c>
      <c r="L80" s="24">
        <v>20</v>
      </c>
      <c r="M80" s="24">
        <v>486</v>
      </c>
      <c r="N80" s="24">
        <v>16</v>
      </c>
      <c r="O80" s="24">
        <v>4</v>
      </c>
      <c r="P80" s="24">
        <v>33</v>
      </c>
      <c r="Q80" s="24">
        <v>0</v>
      </c>
      <c r="R80" s="24">
        <v>0</v>
      </c>
      <c r="S80" s="24">
        <v>0</v>
      </c>
      <c r="T80" s="24">
        <v>0</v>
      </c>
      <c r="U80" s="32">
        <v>12</v>
      </c>
      <c r="V80" s="42">
        <f t="shared" si="43"/>
        <v>1.1988011988011988</v>
      </c>
      <c r="W80" s="32">
        <v>24</v>
      </c>
      <c r="X80" s="42">
        <f t="shared" si="44"/>
        <v>2.3976023976023977</v>
      </c>
    </row>
    <row r="81" spans="1:24" ht="15.75">
      <c r="A81" s="18" t="s">
        <v>72</v>
      </c>
      <c r="B81" s="17">
        <v>1</v>
      </c>
      <c r="C81" s="17">
        <v>1</v>
      </c>
      <c r="D81" s="32">
        <v>1</v>
      </c>
      <c r="E81" s="42">
        <f t="shared" si="40"/>
        <v>100</v>
      </c>
      <c r="F81" s="17">
        <v>429</v>
      </c>
      <c r="G81" s="17">
        <f>SUM(H81,U81,W81)</f>
        <v>374</v>
      </c>
      <c r="H81" s="32">
        <f>SUM(J81:T81)</f>
        <v>363</v>
      </c>
      <c r="I81" s="45">
        <f t="shared" si="41"/>
        <v>97.05882352941177</v>
      </c>
      <c r="J81" s="24">
        <v>5</v>
      </c>
      <c r="K81" s="24">
        <v>101</v>
      </c>
      <c r="L81" s="24">
        <v>7</v>
      </c>
      <c r="M81" s="24">
        <v>2</v>
      </c>
      <c r="N81" s="24">
        <v>114</v>
      </c>
      <c r="O81" s="24">
        <v>3</v>
      </c>
      <c r="P81" s="24">
        <v>131</v>
      </c>
      <c r="Q81" s="24">
        <v>0</v>
      </c>
      <c r="R81" s="24">
        <v>0</v>
      </c>
      <c r="S81" s="24">
        <v>0</v>
      </c>
      <c r="T81" s="24">
        <v>0</v>
      </c>
      <c r="U81" s="32">
        <v>6</v>
      </c>
      <c r="V81" s="42">
        <f t="shared" si="43"/>
        <v>1.6042780748663104</v>
      </c>
      <c r="W81" s="32">
        <v>5</v>
      </c>
      <c r="X81" s="42">
        <f t="shared" si="44"/>
        <v>1.3368983957219251</v>
      </c>
    </row>
    <row r="82" spans="1:24" ht="15.75">
      <c r="A82" s="18" t="s">
        <v>73</v>
      </c>
      <c r="B82" s="17">
        <v>4</v>
      </c>
      <c r="C82" s="17">
        <v>4</v>
      </c>
      <c r="D82" s="32">
        <v>4</v>
      </c>
      <c r="E82" s="42">
        <f t="shared" si="40"/>
        <v>100</v>
      </c>
      <c r="F82" s="17">
        <v>1130</v>
      </c>
      <c r="G82" s="17">
        <f>SUM(H82,U82,W82)</f>
        <v>982</v>
      </c>
      <c r="H82" s="32">
        <f>SUM(J82:T82)</f>
        <v>964</v>
      </c>
      <c r="I82" s="45">
        <f t="shared" si="41"/>
        <v>98.16700610997964</v>
      </c>
      <c r="J82" s="24">
        <v>431</v>
      </c>
      <c r="K82" s="24">
        <v>3</v>
      </c>
      <c r="L82" s="24">
        <v>18</v>
      </c>
      <c r="M82" s="24">
        <v>313</v>
      </c>
      <c r="N82" s="24">
        <v>35</v>
      </c>
      <c r="O82" s="24">
        <v>2</v>
      </c>
      <c r="P82" s="24">
        <v>160</v>
      </c>
      <c r="Q82" s="24">
        <v>2</v>
      </c>
      <c r="R82" s="24">
        <v>0</v>
      </c>
      <c r="S82" s="24">
        <v>0</v>
      </c>
      <c r="T82" s="24">
        <v>0</v>
      </c>
      <c r="U82" s="32">
        <v>6</v>
      </c>
      <c r="V82" s="42">
        <f t="shared" si="43"/>
        <v>0.6109979633401221</v>
      </c>
      <c r="W82" s="32">
        <v>12</v>
      </c>
      <c r="X82" s="42">
        <f t="shared" si="44"/>
        <v>1.2219959266802443</v>
      </c>
    </row>
    <row r="83" spans="1:24" ht="15.75">
      <c r="A83" s="15"/>
      <c r="B83" s="19"/>
      <c r="C83" s="19"/>
      <c r="D83" s="33"/>
      <c r="E83" s="42"/>
      <c r="F83" s="19"/>
      <c r="G83" s="19"/>
      <c r="H83" s="33"/>
      <c r="I83" s="4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33"/>
      <c r="V83" s="42"/>
      <c r="W83" s="33"/>
      <c r="X83" s="42"/>
    </row>
    <row r="84" spans="1:24" ht="15.75">
      <c r="A84" s="15" t="s">
        <v>74</v>
      </c>
      <c r="B84" s="19">
        <f>SUM(B85:B94)</f>
        <v>125</v>
      </c>
      <c r="C84" s="19">
        <f>SUM(C85:C94)</f>
        <v>180</v>
      </c>
      <c r="D84" s="33">
        <f>SUM(D85:D94)</f>
        <v>180</v>
      </c>
      <c r="E84" s="43">
        <f>SUM(D84/C84)*100</f>
        <v>100</v>
      </c>
      <c r="F84" s="19">
        <f>SUM(F85:F94)</f>
        <v>55080</v>
      </c>
      <c r="G84" s="19">
        <f>SUM(G85:G94)</f>
        <v>42657</v>
      </c>
      <c r="H84" s="33">
        <f>SUM(H85:H94)</f>
        <v>40462</v>
      </c>
      <c r="I84" s="49">
        <f>SUM(H84/G84)*100</f>
        <v>94.85430292800713</v>
      </c>
      <c r="J84" s="25">
        <f aca="true" t="shared" si="45" ref="J84:T84">SUM(J85:J94)</f>
        <v>13303</v>
      </c>
      <c r="K84" s="25">
        <f t="shared" si="45"/>
        <v>2435</v>
      </c>
      <c r="L84" s="25">
        <f t="shared" si="45"/>
        <v>2176</v>
      </c>
      <c r="M84" s="25">
        <f t="shared" si="45"/>
        <v>12961</v>
      </c>
      <c r="N84" s="25">
        <f t="shared" si="45"/>
        <v>4040</v>
      </c>
      <c r="O84" s="25">
        <f t="shared" si="45"/>
        <v>555</v>
      </c>
      <c r="P84" s="25">
        <f>SUM(P85:P94)</f>
        <v>3472</v>
      </c>
      <c r="Q84" s="25">
        <f t="shared" si="45"/>
        <v>322</v>
      </c>
      <c r="R84" s="25">
        <f t="shared" si="45"/>
        <v>1177</v>
      </c>
      <c r="S84" s="25">
        <f t="shared" si="45"/>
        <v>21</v>
      </c>
      <c r="T84" s="25">
        <f t="shared" si="45"/>
        <v>0</v>
      </c>
      <c r="U84" s="33">
        <f>SUM(U85:U94)</f>
        <v>1485</v>
      </c>
      <c r="V84" s="43">
        <f>SUM(U84/G84)*100</f>
        <v>3.4812574723960896</v>
      </c>
      <c r="W84" s="33">
        <f>SUM(W85:W94)</f>
        <v>710</v>
      </c>
      <c r="X84" s="43">
        <f>SUM(W84/G84)*100</f>
        <v>1.6644395995967836</v>
      </c>
    </row>
    <row r="85" spans="1:24" ht="15.75">
      <c r="A85" s="18" t="s">
        <v>75</v>
      </c>
      <c r="B85" s="17">
        <v>9</v>
      </c>
      <c r="C85" s="17">
        <v>31</v>
      </c>
      <c r="D85" s="32">
        <v>31</v>
      </c>
      <c r="E85" s="42">
        <f aca="true" t="shared" si="46" ref="E85:E94">SUM(D85/C85)*100</f>
        <v>100</v>
      </c>
      <c r="F85" s="17">
        <v>13484</v>
      </c>
      <c r="G85" s="17">
        <f>SUM(H85,U85,W85)</f>
        <v>10595</v>
      </c>
      <c r="H85" s="32">
        <f>SUM(J85:T85)</f>
        <v>10000</v>
      </c>
      <c r="I85" s="45">
        <f aca="true" t="shared" si="47" ref="I85:I94">SUM(H85/G85)*100</f>
        <v>94.38414346389806</v>
      </c>
      <c r="J85" s="24">
        <v>4470</v>
      </c>
      <c r="K85" s="24">
        <v>374</v>
      </c>
      <c r="L85" s="24">
        <v>278</v>
      </c>
      <c r="M85" s="24">
        <v>2851</v>
      </c>
      <c r="N85" s="24">
        <v>842</v>
      </c>
      <c r="O85" s="24">
        <v>262</v>
      </c>
      <c r="P85" s="24">
        <v>883</v>
      </c>
      <c r="Q85" s="24">
        <v>40</v>
      </c>
      <c r="R85" s="24">
        <v>0</v>
      </c>
      <c r="S85" s="24">
        <v>0</v>
      </c>
      <c r="T85" s="24">
        <v>0</v>
      </c>
      <c r="U85" s="32">
        <v>429</v>
      </c>
      <c r="V85" s="42">
        <f aca="true" t="shared" si="48" ref="V85:V94">SUM(U85/G85)*100</f>
        <v>4.049079754601228</v>
      </c>
      <c r="W85" s="32">
        <v>166</v>
      </c>
      <c r="X85" s="42">
        <f aca="true" t="shared" si="49" ref="X85:X94">SUM(W85/G85)*100</f>
        <v>1.5667767815007079</v>
      </c>
    </row>
    <row r="86" spans="1:24" ht="15.75">
      <c r="A86" s="18" t="s">
        <v>76</v>
      </c>
      <c r="B86" s="17">
        <v>7</v>
      </c>
      <c r="C86" s="17">
        <v>14</v>
      </c>
      <c r="D86" s="32">
        <v>14</v>
      </c>
      <c r="E86" s="42">
        <f t="shared" si="46"/>
        <v>100</v>
      </c>
      <c r="F86" s="17">
        <v>4870</v>
      </c>
      <c r="G86" s="17">
        <f aca="true" t="shared" si="50" ref="G86:G94">SUM(H86,U86,W86)</f>
        <v>3868</v>
      </c>
      <c r="H86" s="32">
        <f aca="true" t="shared" si="51" ref="H86:H94">SUM(J86:T86)</f>
        <v>3727</v>
      </c>
      <c r="I86" s="45">
        <f t="shared" si="47"/>
        <v>96.35470527404343</v>
      </c>
      <c r="J86" s="24">
        <v>975</v>
      </c>
      <c r="K86" s="24">
        <v>156</v>
      </c>
      <c r="L86" s="24">
        <v>129</v>
      </c>
      <c r="M86" s="24">
        <v>995</v>
      </c>
      <c r="N86" s="24">
        <v>298</v>
      </c>
      <c r="O86" s="24">
        <v>43</v>
      </c>
      <c r="P86" s="24">
        <v>469</v>
      </c>
      <c r="Q86" s="24">
        <v>59</v>
      </c>
      <c r="R86" s="24">
        <v>603</v>
      </c>
      <c r="S86" s="24">
        <v>0</v>
      </c>
      <c r="T86" s="24">
        <v>0</v>
      </c>
      <c r="U86" s="32">
        <v>94</v>
      </c>
      <c r="V86" s="42">
        <f t="shared" si="48"/>
        <v>2.4301964839710446</v>
      </c>
      <c r="W86" s="32">
        <v>47</v>
      </c>
      <c r="X86" s="42">
        <f t="shared" si="49"/>
        <v>1.2150982419855223</v>
      </c>
    </row>
    <row r="87" spans="1:24" ht="15.75">
      <c r="A87" s="18" t="s">
        <v>77</v>
      </c>
      <c r="B87" s="17">
        <v>5</v>
      </c>
      <c r="C87" s="17">
        <v>8</v>
      </c>
      <c r="D87" s="32">
        <v>8</v>
      </c>
      <c r="E87" s="42">
        <f t="shared" si="46"/>
        <v>100</v>
      </c>
      <c r="F87" s="17">
        <v>2702</v>
      </c>
      <c r="G87" s="17">
        <f t="shared" si="50"/>
        <v>2210</v>
      </c>
      <c r="H87" s="32">
        <f t="shared" si="51"/>
        <v>2118</v>
      </c>
      <c r="I87" s="45">
        <f t="shared" si="47"/>
        <v>95.83710407239819</v>
      </c>
      <c r="J87" s="24">
        <v>603</v>
      </c>
      <c r="K87" s="24">
        <v>33</v>
      </c>
      <c r="L87" s="24">
        <v>81</v>
      </c>
      <c r="M87" s="24">
        <v>639</v>
      </c>
      <c r="N87" s="24">
        <v>141</v>
      </c>
      <c r="O87" s="24">
        <v>15</v>
      </c>
      <c r="P87" s="24">
        <v>117</v>
      </c>
      <c r="Q87" s="24">
        <v>0</v>
      </c>
      <c r="R87" s="24">
        <v>489</v>
      </c>
      <c r="S87" s="24">
        <v>0</v>
      </c>
      <c r="T87" s="24">
        <v>0</v>
      </c>
      <c r="U87" s="32">
        <v>44</v>
      </c>
      <c r="V87" s="42">
        <f t="shared" si="48"/>
        <v>1.9909502262443437</v>
      </c>
      <c r="W87" s="32">
        <v>48</v>
      </c>
      <c r="X87" s="42">
        <f t="shared" si="49"/>
        <v>2.171945701357466</v>
      </c>
    </row>
    <row r="88" spans="1:24" ht="15.75">
      <c r="A88" s="18" t="s">
        <v>78</v>
      </c>
      <c r="B88" s="17">
        <v>13</v>
      </c>
      <c r="C88" s="17">
        <v>18</v>
      </c>
      <c r="D88" s="32">
        <v>18</v>
      </c>
      <c r="E88" s="42">
        <f t="shared" si="46"/>
        <v>100</v>
      </c>
      <c r="F88" s="17">
        <v>5987</v>
      </c>
      <c r="G88" s="17">
        <f t="shared" si="50"/>
        <v>4508</v>
      </c>
      <c r="H88" s="32">
        <f t="shared" si="51"/>
        <v>4229</v>
      </c>
      <c r="I88" s="45">
        <f t="shared" si="47"/>
        <v>93.81100266193434</v>
      </c>
      <c r="J88" s="24">
        <v>1153</v>
      </c>
      <c r="K88" s="24">
        <v>74</v>
      </c>
      <c r="L88" s="24">
        <v>955</v>
      </c>
      <c r="M88" s="24">
        <v>1625</v>
      </c>
      <c r="N88" s="24">
        <v>263</v>
      </c>
      <c r="O88" s="24">
        <v>22</v>
      </c>
      <c r="P88" s="24">
        <v>137</v>
      </c>
      <c r="Q88" s="24">
        <v>0</v>
      </c>
      <c r="R88" s="24">
        <v>0</v>
      </c>
      <c r="S88" s="24">
        <v>0</v>
      </c>
      <c r="T88" s="24">
        <v>0</v>
      </c>
      <c r="U88" s="32">
        <v>183</v>
      </c>
      <c r="V88" s="42">
        <f t="shared" si="48"/>
        <v>4.059449866903283</v>
      </c>
      <c r="W88" s="32">
        <v>96</v>
      </c>
      <c r="X88" s="42">
        <f t="shared" si="49"/>
        <v>2.129547471162378</v>
      </c>
    </row>
    <row r="89" spans="1:24" ht="15.75">
      <c r="A89" s="18" t="s">
        <v>79</v>
      </c>
      <c r="B89" s="17">
        <v>6</v>
      </c>
      <c r="C89" s="17">
        <v>9</v>
      </c>
      <c r="D89" s="32">
        <v>9</v>
      </c>
      <c r="E89" s="42">
        <f t="shared" si="46"/>
        <v>100</v>
      </c>
      <c r="F89" s="17">
        <v>3339</v>
      </c>
      <c r="G89" s="17">
        <f t="shared" si="50"/>
        <v>2594</v>
      </c>
      <c r="H89" s="32">
        <f t="shared" si="51"/>
        <v>2496</v>
      </c>
      <c r="I89" s="45">
        <f t="shared" si="47"/>
        <v>96.22205088666152</v>
      </c>
      <c r="J89" s="24">
        <v>697</v>
      </c>
      <c r="K89" s="24">
        <v>109</v>
      </c>
      <c r="L89" s="24">
        <v>131</v>
      </c>
      <c r="M89" s="24">
        <v>869</v>
      </c>
      <c r="N89" s="24">
        <v>166</v>
      </c>
      <c r="O89" s="24">
        <v>52</v>
      </c>
      <c r="P89" s="24">
        <v>472</v>
      </c>
      <c r="Q89" s="24">
        <v>0</v>
      </c>
      <c r="R89" s="24">
        <v>0</v>
      </c>
      <c r="S89" s="24">
        <v>0</v>
      </c>
      <c r="T89" s="24">
        <v>0</v>
      </c>
      <c r="U89" s="32">
        <v>56</v>
      </c>
      <c r="V89" s="42">
        <f t="shared" si="48"/>
        <v>2.1588280647648417</v>
      </c>
      <c r="W89" s="32">
        <v>42</v>
      </c>
      <c r="X89" s="42">
        <f t="shared" si="49"/>
        <v>1.6191210485736314</v>
      </c>
    </row>
    <row r="90" spans="1:24" ht="15.75">
      <c r="A90" s="18" t="s">
        <v>80</v>
      </c>
      <c r="B90" s="17">
        <v>16</v>
      </c>
      <c r="C90" s="17">
        <v>26</v>
      </c>
      <c r="D90" s="32">
        <v>26</v>
      </c>
      <c r="E90" s="42">
        <f t="shared" si="46"/>
        <v>100</v>
      </c>
      <c r="F90" s="17">
        <v>9255</v>
      </c>
      <c r="G90" s="17">
        <f t="shared" si="50"/>
        <v>7073</v>
      </c>
      <c r="H90" s="32">
        <f t="shared" si="51"/>
        <v>6689</v>
      </c>
      <c r="I90" s="45">
        <f t="shared" si="47"/>
        <v>94.57090343560017</v>
      </c>
      <c r="J90" s="24">
        <v>1816</v>
      </c>
      <c r="K90" s="24">
        <v>81</v>
      </c>
      <c r="L90" s="24">
        <v>84</v>
      </c>
      <c r="M90" s="24">
        <v>2745</v>
      </c>
      <c r="N90" s="24">
        <v>1371</v>
      </c>
      <c r="O90" s="24">
        <v>59</v>
      </c>
      <c r="P90" s="24">
        <v>327</v>
      </c>
      <c r="Q90" s="24">
        <v>206</v>
      </c>
      <c r="R90" s="24">
        <v>0</v>
      </c>
      <c r="S90" s="24">
        <v>0</v>
      </c>
      <c r="T90" s="24">
        <v>0</v>
      </c>
      <c r="U90" s="32">
        <v>270</v>
      </c>
      <c r="V90" s="42">
        <f t="shared" si="48"/>
        <v>3.8173335218436306</v>
      </c>
      <c r="W90" s="32">
        <v>114</v>
      </c>
      <c r="X90" s="42">
        <f t="shared" si="49"/>
        <v>1.6117630425561997</v>
      </c>
    </row>
    <row r="91" spans="1:24" ht="15.75">
      <c r="A91" s="18" t="s">
        <v>81</v>
      </c>
      <c r="B91" s="17">
        <v>4</v>
      </c>
      <c r="C91" s="17">
        <v>6</v>
      </c>
      <c r="D91" s="32">
        <v>6</v>
      </c>
      <c r="E91" s="42">
        <f t="shared" si="46"/>
        <v>100</v>
      </c>
      <c r="F91" s="17">
        <v>2206</v>
      </c>
      <c r="G91" s="17">
        <f t="shared" si="50"/>
        <v>1828</v>
      </c>
      <c r="H91" s="32">
        <f t="shared" si="51"/>
        <v>1759</v>
      </c>
      <c r="I91" s="45">
        <f t="shared" si="47"/>
        <v>96.2253829321663</v>
      </c>
      <c r="J91" s="24">
        <v>671</v>
      </c>
      <c r="K91" s="24">
        <v>79</v>
      </c>
      <c r="L91" s="24">
        <v>40</v>
      </c>
      <c r="M91" s="24">
        <v>623</v>
      </c>
      <c r="N91" s="24">
        <v>279</v>
      </c>
      <c r="O91" s="24">
        <v>23</v>
      </c>
      <c r="P91" s="24">
        <v>37</v>
      </c>
      <c r="Q91" s="24">
        <v>7</v>
      </c>
      <c r="R91" s="24">
        <v>0</v>
      </c>
      <c r="S91" s="24">
        <v>0</v>
      </c>
      <c r="T91" s="24">
        <v>0</v>
      </c>
      <c r="U91" s="32">
        <v>42</v>
      </c>
      <c r="V91" s="42">
        <f t="shared" si="48"/>
        <v>2.297592997811816</v>
      </c>
      <c r="W91" s="32">
        <v>27</v>
      </c>
      <c r="X91" s="42">
        <f t="shared" si="49"/>
        <v>1.477024070021882</v>
      </c>
    </row>
    <row r="92" spans="1:24" ht="15.75">
      <c r="A92" s="18" t="s">
        <v>82</v>
      </c>
      <c r="B92" s="17">
        <v>16</v>
      </c>
      <c r="C92" s="17">
        <v>16</v>
      </c>
      <c r="D92" s="32">
        <v>16</v>
      </c>
      <c r="E92" s="42">
        <f t="shared" si="46"/>
        <v>100</v>
      </c>
      <c r="F92" s="17">
        <v>3026</v>
      </c>
      <c r="G92" s="17">
        <f t="shared" si="50"/>
        <v>2306</v>
      </c>
      <c r="H92" s="32">
        <f t="shared" si="51"/>
        <v>2196</v>
      </c>
      <c r="I92" s="45">
        <f t="shared" si="47"/>
        <v>95.22983521248915</v>
      </c>
      <c r="J92" s="24">
        <v>506</v>
      </c>
      <c r="K92" s="24">
        <v>484</v>
      </c>
      <c r="L92" s="24">
        <v>114</v>
      </c>
      <c r="M92" s="24">
        <v>795</v>
      </c>
      <c r="N92" s="24">
        <v>35</v>
      </c>
      <c r="O92" s="24">
        <v>12</v>
      </c>
      <c r="P92" s="24">
        <v>144</v>
      </c>
      <c r="Q92" s="24">
        <v>0</v>
      </c>
      <c r="R92" s="24">
        <v>85</v>
      </c>
      <c r="S92" s="24">
        <v>21</v>
      </c>
      <c r="T92" s="24">
        <v>0</v>
      </c>
      <c r="U92" s="32">
        <v>75</v>
      </c>
      <c r="V92" s="42">
        <f t="shared" si="48"/>
        <v>3.2523850823937557</v>
      </c>
      <c r="W92" s="32">
        <v>35</v>
      </c>
      <c r="X92" s="42">
        <f t="shared" si="49"/>
        <v>1.5177797051170858</v>
      </c>
    </row>
    <row r="93" spans="1:24" ht="15.75">
      <c r="A93" s="18" t="s">
        <v>83</v>
      </c>
      <c r="B93" s="17">
        <v>31</v>
      </c>
      <c r="C93" s="17">
        <v>34</v>
      </c>
      <c r="D93" s="32">
        <v>34</v>
      </c>
      <c r="E93" s="42">
        <f t="shared" si="46"/>
        <v>100</v>
      </c>
      <c r="F93" s="17">
        <v>6946</v>
      </c>
      <c r="G93" s="17">
        <f t="shared" si="50"/>
        <v>5088</v>
      </c>
      <c r="H93" s="32">
        <f t="shared" si="51"/>
        <v>4764</v>
      </c>
      <c r="I93" s="45">
        <f t="shared" si="47"/>
        <v>93.63207547169812</v>
      </c>
      <c r="J93" s="24">
        <v>1590</v>
      </c>
      <c r="K93" s="24">
        <v>514</v>
      </c>
      <c r="L93" s="24">
        <v>325</v>
      </c>
      <c r="M93" s="24">
        <v>1212</v>
      </c>
      <c r="N93" s="24">
        <v>596</v>
      </c>
      <c r="O93" s="24">
        <v>47</v>
      </c>
      <c r="P93" s="24">
        <v>480</v>
      </c>
      <c r="Q93" s="24">
        <v>0</v>
      </c>
      <c r="R93" s="24">
        <v>0</v>
      </c>
      <c r="S93" s="24">
        <v>0</v>
      </c>
      <c r="T93" s="24">
        <v>0</v>
      </c>
      <c r="U93" s="32">
        <v>241</v>
      </c>
      <c r="V93" s="42">
        <f t="shared" si="48"/>
        <v>4.736635220125787</v>
      </c>
      <c r="W93" s="32">
        <v>83</v>
      </c>
      <c r="X93" s="42">
        <f t="shared" si="49"/>
        <v>1.6312893081761006</v>
      </c>
    </row>
    <row r="94" spans="1:24" ht="15.75">
      <c r="A94" s="18" t="s">
        <v>84</v>
      </c>
      <c r="B94" s="17">
        <v>18</v>
      </c>
      <c r="C94" s="17">
        <v>18</v>
      </c>
      <c r="D94" s="32">
        <v>18</v>
      </c>
      <c r="E94" s="42">
        <f t="shared" si="46"/>
        <v>100</v>
      </c>
      <c r="F94" s="17">
        <v>3265</v>
      </c>
      <c r="G94" s="17">
        <f t="shared" si="50"/>
        <v>2587</v>
      </c>
      <c r="H94" s="32">
        <f t="shared" si="51"/>
        <v>2484</v>
      </c>
      <c r="I94" s="45">
        <f t="shared" si="47"/>
        <v>96.0185543100116</v>
      </c>
      <c r="J94" s="24">
        <v>822</v>
      </c>
      <c r="K94" s="24">
        <v>531</v>
      </c>
      <c r="L94" s="24">
        <v>39</v>
      </c>
      <c r="M94" s="24">
        <v>607</v>
      </c>
      <c r="N94" s="24">
        <v>49</v>
      </c>
      <c r="O94" s="24">
        <v>20</v>
      </c>
      <c r="P94" s="24">
        <v>406</v>
      </c>
      <c r="Q94" s="24">
        <v>10</v>
      </c>
      <c r="R94" s="24">
        <v>0</v>
      </c>
      <c r="S94" s="24">
        <v>0</v>
      </c>
      <c r="T94" s="24">
        <v>0</v>
      </c>
      <c r="U94" s="32">
        <v>51</v>
      </c>
      <c r="V94" s="42">
        <f t="shared" si="48"/>
        <v>1.9713954387321222</v>
      </c>
      <c r="W94" s="32">
        <v>52</v>
      </c>
      <c r="X94" s="42">
        <f t="shared" si="49"/>
        <v>2.0100502512562812</v>
      </c>
    </row>
    <row r="95" spans="1:24" ht="15.75">
      <c r="A95" s="13"/>
      <c r="B95" s="17"/>
      <c r="C95" s="17"/>
      <c r="D95" s="32"/>
      <c r="E95" s="42"/>
      <c r="F95" s="17"/>
      <c r="G95" s="17"/>
      <c r="H95" s="32"/>
      <c r="I95" s="45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32"/>
      <c r="V95" s="42"/>
      <c r="W95" s="32"/>
      <c r="X95" s="42"/>
    </row>
    <row r="96" spans="1:24" ht="15.75">
      <c r="A96" s="15" t="s">
        <v>85</v>
      </c>
      <c r="B96" s="19">
        <f>SUM(B98,B118,B127,B135,B142)</f>
        <v>119</v>
      </c>
      <c r="C96" s="19">
        <f>SUM(C98,C118,C127,C135,C142)</f>
        <v>358</v>
      </c>
      <c r="D96" s="33">
        <f>SUM(D98,D118,D127,D135,D142)</f>
        <v>344</v>
      </c>
      <c r="E96" s="43">
        <f aca="true" t="shared" si="52" ref="E96:E118">SUM(D96/C96)*100</f>
        <v>96.08938547486034</v>
      </c>
      <c r="F96" s="19">
        <f>SUM(F98,F118,F127,F135,F142)</f>
        <v>152448</v>
      </c>
      <c r="G96" s="19">
        <f>SUM(G98,G118,G127,G135,G142)</f>
        <v>100156</v>
      </c>
      <c r="H96" s="33">
        <f>SUM(H98,H118,H127,H135,H142)</f>
        <v>95778</v>
      </c>
      <c r="I96" s="49">
        <f aca="true" t="shared" si="53" ref="I96:I118">SUM(H96/G96)*100</f>
        <v>95.62881904229403</v>
      </c>
      <c r="J96" s="25">
        <f aca="true" t="shared" si="54" ref="J96:U96">SUM(J98,J118,J127,J135,J142)</f>
        <v>34698</v>
      </c>
      <c r="K96" s="25">
        <f t="shared" si="54"/>
        <v>3860</v>
      </c>
      <c r="L96" s="25">
        <f t="shared" si="54"/>
        <v>5894</v>
      </c>
      <c r="M96" s="25">
        <f t="shared" si="54"/>
        <v>21635</v>
      </c>
      <c r="N96" s="25">
        <f t="shared" si="54"/>
        <v>16260</v>
      </c>
      <c r="O96" s="25">
        <f t="shared" si="54"/>
        <v>2649</v>
      </c>
      <c r="P96" s="25">
        <f>SUM(P98,P118,P127,P135,P142)</f>
        <v>5143</v>
      </c>
      <c r="Q96" s="25">
        <f t="shared" si="54"/>
        <v>2374</v>
      </c>
      <c r="R96" s="25">
        <f t="shared" si="54"/>
        <v>3048</v>
      </c>
      <c r="S96" s="25">
        <f t="shared" si="54"/>
        <v>217</v>
      </c>
      <c r="T96" s="25">
        <f t="shared" si="54"/>
        <v>0</v>
      </c>
      <c r="U96" s="33">
        <f t="shared" si="54"/>
        <v>2616</v>
      </c>
      <c r="V96" s="43">
        <f>SUM(U96/G96)*100</f>
        <v>2.6119253963816447</v>
      </c>
      <c r="W96" s="33">
        <f>SUM(W98,W118,W127,W135,W142)</f>
        <v>1762</v>
      </c>
      <c r="X96" s="43">
        <f>SUM(W96/G96)*100</f>
        <v>1.7592555613243341</v>
      </c>
    </row>
    <row r="97" spans="1:24" ht="15.75">
      <c r="A97" s="13"/>
      <c r="B97" s="19"/>
      <c r="C97" s="19"/>
      <c r="D97" s="33"/>
      <c r="E97" s="42"/>
      <c r="F97" s="19"/>
      <c r="G97" s="19"/>
      <c r="H97" s="33"/>
      <c r="I97" s="4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33"/>
      <c r="V97" s="42"/>
      <c r="W97" s="33"/>
      <c r="X97" s="42"/>
    </row>
    <row r="98" spans="1:24" ht="15.75">
      <c r="A98" s="15" t="s">
        <v>86</v>
      </c>
      <c r="B98" s="19">
        <f>SUM(B100+B104)</f>
        <v>61</v>
      </c>
      <c r="C98" s="19">
        <f>SUM(C100+C104)</f>
        <v>281</v>
      </c>
      <c r="D98" s="33">
        <f>SUM(D100+D104)</f>
        <v>267</v>
      </c>
      <c r="E98" s="43">
        <f t="shared" si="52"/>
        <v>95.01779359430606</v>
      </c>
      <c r="F98" s="19">
        <f>SUM(F100+F104)</f>
        <v>127574</v>
      </c>
      <c r="G98" s="19">
        <f>SUM(G100+G104)</f>
        <v>80479</v>
      </c>
      <c r="H98" s="33">
        <f>SUM(H100+H104)</f>
        <v>76860</v>
      </c>
      <c r="I98" s="49">
        <f t="shared" si="53"/>
        <v>95.50317474123685</v>
      </c>
      <c r="J98" s="25">
        <f aca="true" t="shared" si="55" ref="J98:U98">SUM(J100+J104)</f>
        <v>27402</v>
      </c>
      <c r="K98" s="25">
        <f t="shared" si="55"/>
        <v>2169</v>
      </c>
      <c r="L98" s="25">
        <f t="shared" si="55"/>
        <v>4565</v>
      </c>
      <c r="M98" s="25">
        <f t="shared" si="55"/>
        <v>17516</v>
      </c>
      <c r="N98" s="25">
        <f t="shared" si="55"/>
        <v>13800</v>
      </c>
      <c r="O98" s="25">
        <f t="shared" si="55"/>
        <v>2307</v>
      </c>
      <c r="P98" s="25">
        <f>SUM(P100+P104)</f>
        <v>3971</v>
      </c>
      <c r="Q98" s="25">
        <f t="shared" si="55"/>
        <v>2035</v>
      </c>
      <c r="R98" s="25">
        <f t="shared" si="55"/>
        <v>2878</v>
      </c>
      <c r="S98" s="25">
        <f t="shared" si="55"/>
        <v>217</v>
      </c>
      <c r="T98" s="25">
        <f t="shared" si="55"/>
        <v>0</v>
      </c>
      <c r="U98" s="33">
        <f t="shared" si="55"/>
        <v>2241</v>
      </c>
      <c r="V98" s="43">
        <f>SUM(U98/G98)*100</f>
        <v>2.784577343157842</v>
      </c>
      <c r="W98" s="33">
        <f>SUM(W100+W104)</f>
        <v>1378</v>
      </c>
      <c r="X98" s="43">
        <f>SUM(W98/G98)*100</f>
        <v>1.7122479156053132</v>
      </c>
    </row>
    <row r="99" spans="1:24" ht="15.75">
      <c r="A99" s="13"/>
      <c r="B99" s="19"/>
      <c r="C99" s="19"/>
      <c r="D99" s="33"/>
      <c r="E99" s="42"/>
      <c r="F99" s="19"/>
      <c r="G99" s="19"/>
      <c r="H99" s="33"/>
      <c r="I99" s="4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33"/>
      <c r="V99" s="42"/>
      <c r="W99" s="33"/>
      <c r="X99" s="42"/>
    </row>
    <row r="100" spans="1:24" ht="15.75">
      <c r="A100" s="18" t="s">
        <v>501</v>
      </c>
      <c r="B100" s="19">
        <f>SUM(B101:B102)</f>
        <v>9</v>
      </c>
      <c r="C100" s="19">
        <f>SUM(C101:C102)</f>
        <v>61</v>
      </c>
      <c r="D100" s="33">
        <f>SUM(D101:D102)</f>
        <v>56</v>
      </c>
      <c r="E100" s="43">
        <f t="shared" si="52"/>
        <v>91.80327868852459</v>
      </c>
      <c r="F100" s="19">
        <f>SUM(F101:F102)</f>
        <v>29049</v>
      </c>
      <c r="G100" s="19">
        <f>SUM(G101:G102)</f>
        <v>15213</v>
      </c>
      <c r="H100" s="33">
        <f>SUM(H101:H102)</f>
        <v>14431</v>
      </c>
      <c r="I100" s="49">
        <f t="shared" si="53"/>
        <v>94.85965950174193</v>
      </c>
      <c r="J100" s="25">
        <f aca="true" t="shared" si="56" ref="J100:U100">SUM(J101:J102)</f>
        <v>6279</v>
      </c>
      <c r="K100" s="25">
        <f t="shared" si="56"/>
        <v>348</v>
      </c>
      <c r="L100" s="25">
        <f t="shared" si="56"/>
        <v>595</v>
      </c>
      <c r="M100" s="25">
        <f t="shared" si="56"/>
        <v>2795</v>
      </c>
      <c r="N100" s="25">
        <f t="shared" si="56"/>
        <v>1191</v>
      </c>
      <c r="O100" s="25">
        <f t="shared" si="56"/>
        <v>721</v>
      </c>
      <c r="P100" s="25">
        <f>SUM(P101:P102)</f>
        <v>924</v>
      </c>
      <c r="Q100" s="25">
        <f t="shared" si="56"/>
        <v>469</v>
      </c>
      <c r="R100" s="25">
        <f t="shared" si="56"/>
        <v>892</v>
      </c>
      <c r="S100" s="25">
        <f t="shared" si="56"/>
        <v>217</v>
      </c>
      <c r="T100" s="25">
        <f t="shared" si="56"/>
        <v>0</v>
      </c>
      <c r="U100" s="33">
        <f t="shared" si="56"/>
        <v>492</v>
      </c>
      <c r="V100" s="43">
        <f>SUM(U100/G100)*100</f>
        <v>3.234076119108657</v>
      </c>
      <c r="W100" s="33">
        <f>SUM(W101:W102)</f>
        <v>290</v>
      </c>
      <c r="X100" s="43">
        <f>SUM(W100/G100)*100</f>
        <v>1.9062643791494118</v>
      </c>
    </row>
    <row r="101" spans="1:24" ht="15.75">
      <c r="A101" s="18" t="s">
        <v>502</v>
      </c>
      <c r="B101" s="17">
        <v>6</v>
      </c>
      <c r="C101" s="17">
        <v>35</v>
      </c>
      <c r="D101" s="32">
        <v>30</v>
      </c>
      <c r="E101" s="42">
        <f t="shared" si="52"/>
        <v>85.71428571428571</v>
      </c>
      <c r="F101" s="17">
        <v>16575</v>
      </c>
      <c r="G101" s="17">
        <f>SUM(H101,U101,W101)</f>
        <v>8222</v>
      </c>
      <c r="H101" s="32">
        <f>SUM(J101:T101)</f>
        <v>7819</v>
      </c>
      <c r="I101" s="45">
        <f t="shared" si="53"/>
        <v>95.09851617611287</v>
      </c>
      <c r="J101" s="24">
        <v>3653</v>
      </c>
      <c r="K101" s="24">
        <v>144</v>
      </c>
      <c r="L101" s="24">
        <v>434</v>
      </c>
      <c r="M101" s="24">
        <v>1517</v>
      </c>
      <c r="N101" s="24">
        <v>561</v>
      </c>
      <c r="O101" s="24">
        <v>426</v>
      </c>
      <c r="P101" s="24">
        <v>504</v>
      </c>
      <c r="Q101" s="24">
        <v>171</v>
      </c>
      <c r="R101" s="24">
        <v>192</v>
      </c>
      <c r="S101" s="24">
        <v>217</v>
      </c>
      <c r="T101" s="24">
        <v>0</v>
      </c>
      <c r="U101" s="32">
        <v>252</v>
      </c>
      <c r="V101" s="42">
        <f>SUM(U101/G101)*100</f>
        <v>3.064947701289224</v>
      </c>
      <c r="W101" s="32">
        <v>151</v>
      </c>
      <c r="X101" s="42">
        <f>SUM(W101/G101)*100</f>
        <v>1.836536122597908</v>
      </c>
    </row>
    <row r="102" spans="1:24" ht="15.75">
      <c r="A102" s="18" t="s">
        <v>503</v>
      </c>
      <c r="B102" s="17">
        <v>3</v>
      </c>
      <c r="C102" s="17">
        <v>26</v>
      </c>
      <c r="D102" s="32">
        <v>26</v>
      </c>
      <c r="E102" s="42">
        <f t="shared" si="52"/>
        <v>100</v>
      </c>
      <c r="F102" s="17">
        <v>12474</v>
      </c>
      <c r="G102" s="17">
        <f>SUM(H102,U102,W102)</f>
        <v>6991</v>
      </c>
      <c r="H102" s="32">
        <f>SUM(J102:T102)</f>
        <v>6612</v>
      </c>
      <c r="I102" s="45">
        <f t="shared" si="53"/>
        <v>94.57874409955657</v>
      </c>
      <c r="J102" s="24">
        <v>2626</v>
      </c>
      <c r="K102" s="24">
        <v>204</v>
      </c>
      <c r="L102" s="24">
        <v>161</v>
      </c>
      <c r="M102" s="24">
        <v>1278</v>
      </c>
      <c r="N102" s="24">
        <v>630</v>
      </c>
      <c r="O102" s="24">
        <v>295</v>
      </c>
      <c r="P102" s="24">
        <v>420</v>
      </c>
      <c r="Q102" s="24">
        <v>298</v>
      </c>
      <c r="R102" s="24">
        <v>700</v>
      </c>
      <c r="S102" s="24">
        <v>0</v>
      </c>
      <c r="T102" s="24">
        <v>0</v>
      </c>
      <c r="U102" s="32">
        <v>240</v>
      </c>
      <c r="V102" s="42">
        <f>SUM(U102/G102)*100</f>
        <v>3.4329852667715635</v>
      </c>
      <c r="W102" s="32">
        <v>139</v>
      </c>
      <c r="X102" s="42">
        <f>SUM(W102/G102)*100</f>
        <v>1.9882706336718639</v>
      </c>
    </row>
    <row r="103" spans="1:24" ht="15.75">
      <c r="A103" s="13"/>
      <c r="B103" s="17"/>
      <c r="C103" s="17"/>
      <c r="D103" s="32"/>
      <c r="E103" s="42"/>
      <c r="F103" s="17"/>
      <c r="G103" s="17"/>
      <c r="H103" s="32"/>
      <c r="I103" s="4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32"/>
      <c r="V103" s="42"/>
      <c r="W103" s="32"/>
      <c r="X103" s="42"/>
    </row>
    <row r="104" spans="1:24" ht="15.75">
      <c r="A104" s="18" t="s">
        <v>504</v>
      </c>
      <c r="B104" s="19">
        <f>SUM(B105:B116)</f>
        <v>52</v>
      </c>
      <c r="C104" s="19">
        <f>SUM(C105:C116)</f>
        <v>220</v>
      </c>
      <c r="D104" s="33">
        <f>SUM(D105:D116)</f>
        <v>211</v>
      </c>
      <c r="E104" s="43">
        <f t="shared" si="52"/>
        <v>95.9090909090909</v>
      </c>
      <c r="F104" s="19">
        <f>SUM(F105:F116)</f>
        <v>98525</v>
      </c>
      <c r="G104" s="19">
        <f>SUM(G105:G116)</f>
        <v>65266</v>
      </c>
      <c r="H104" s="33">
        <f>SUM(H105:H116)</f>
        <v>62429</v>
      </c>
      <c r="I104" s="49">
        <f t="shared" si="53"/>
        <v>95.65317316826525</v>
      </c>
      <c r="J104" s="25">
        <f aca="true" t="shared" si="57" ref="J104:U104">SUM(J105:J116)</f>
        <v>21123</v>
      </c>
      <c r="K104" s="25">
        <f t="shared" si="57"/>
        <v>1821</v>
      </c>
      <c r="L104" s="25">
        <f t="shared" si="57"/>
        <v>3970</v>
      </c>
      <c r="M104" s="25">
        <f t="shared" si="57"/>
        <v>14721</v>
      </c>
      <c r="N104" s="25">
        <f t="shared" si="57"/>
        <v>12609</v>
      </c>
      <c r="O104" s="25">
        <f t="shared" si="57"/>
        <v>1586</v>
      </c>
      <c r="P104" s="25">
        <f>SUM(P105:P116)</f>
        <v>3047</v>
      </c>
      <c r="Q104" s="25">
        <f t="shared" si="57"/>
        <v>1566</v>
      </c>
      <c r="R104" s="25">
        <f t="shared" si="57"/>
        <v>1986</v>
      </c>
      <c r="S104" s="25">
        <f t="shared" si="57"/>
        <v>0</v>
      </c>
      <c r="T104" s="25">
        <f t="shared" si="57"/>
        <v>0</v>
      </c>
      <c r="U104" s="33">
        <f t="shared" si="57"/>
        <v>1749</v>
      </c>
      <c r="V104" s="43">
        <f>SUM(U104/G104)*100</f>
        <v>2.679802653755401</v>
      </c>
      <c r="W104" s="33">
        <f>SUM(W105:W116)</f>
        <v>1088</v>
      </c>
      <c r="X104" s="43">
        <f>SUM(W104/G104)*100</f>
        <v>1.6670241779793462</v>
      </c>
    </row>
    <row r="105" spans="1:24" ht="15.75">
      <c r="A105" s="18" t="s">
        <v>505</v>
      </c>
      <c r="B105" s="17">
        <v>7</v>
      </c>
      <c r="C105" s="17">
        <v>18</v>
      </c>
      <c r="D105" s="32">
        <v>18</v>
      </c>
      <c r="E105" s="42">
        <f t="shared" si="52"/>
        <v>100</v>
      </c>
      <c r="F105" s="17">
        <v>7646</v>
      </c>
      <c r="G105" s="17">
        <f>SUM(H105,U105,W105)</f>
        <v>5727</v>
      </c>
      <c r="H105" s="32">
        <f>SUM(J105:T105)</f>
        <v>5537</v>
      </c>
      <c r="I105" s="45">
        <f t="shared" si="53"/>
        <v>96.68238170071591</v>
      </c>
      <c r="J105" s="24">
        <v>1503</v>
      </c>
      <c r="K105" s="24">
        <v>122</v>
      </c>
      <c r="L105" s="24">
        <v>415</v>
      </c>
      <c r="M105" s="24">
        <v>2152</v>
      </c>
      <c r="N105" s="24">
        <v>761</v>
      </c>
      <c r="O105" s="24">
        <v>22</v>
      </c>
      <c r="P105" s="24">
        <v>92</v>
      </c>
      <c r="Q105" s="24">
        <v>41</v>
      </c>
      <c r="R105" s="24">
        <v>429</v>
      </c>
      <c r="S105" s="24">
        <v>0</v>
      </c>
      <c r="T105" s="24">
        <v>0</v>
      </c>
      <c r="U105" s="32">
        <v>111</v>
      </c>
      <c r="V105" s="42">
        <f aca="true" t="shared" si="58" ref="V105:V116">SUM(U105/G105)*100</f>
        <v>1.9381875327396543</v>
      </c>
      <c r="W105" s="32">
        <v>79</v>
      </c>
      <c r="X105" s="42">
        <f aca="true" t="shared" si="59" ref="X105:X116">SUM(W105/G105)*100</f>
        <v>1.3794307665444385</v>
      </c>
    </row>
    <row r="106" spans="1:24" ht="15.75">
      <c r="A106" s="18" t="s">
        <v>506</v>
      </c>
      <c r="B106" s="17">
        <v>4</v>
      </c>
      <c r="C106" s="17">
        <v>39</v>
      </c>
      <c r="D106" s="32">
        <v>35</v>
      </c>
      <c r="E106" s="42">
        <f t="shared" si="52"/>
        <v>89.74358974358975</v>
      </c>
      <c r="F106" s="17">
        <v>18593</v>
      </c>
      <c r="G106" s="17">
        <f aca="true" t="shared" si="60" ref="G106:G116">SUM(H106,U106,W106)</f>
        <v>11074</v>
      </c>
      <c r="H106" s="32">
        <f aca="true" t="shared" si="61" ref="H106:H116">SUM(J106:T106)</f>
        <v>10506</v>
      </c>
      <c r="I106" s="45">
        <f t="shared" si="53"/>
        <v>94.87086870146288</v>
      </c>
      <c r="J106" s="24">
        <v>2958</v>
      </c>
      <c r="K106" s="24">
        <v>148</v>
      </c>
      <c r="L106" s="24">
        <v>264</v>
      </c>
      <c r="M106" s="24">
        <v>4428</v>
      </c>
      <c r="N106" s="24">
        <v>1647</v>
      </c>
      <c r="O106" s="24">
        <v>108</v>
      </c>
      <c r="P106" s="24">
        <v>423</v>
      </c>
      <c r="Q106" s="24">
        <v>530</v>
      </c>
      <c r="R106" s="24">
        <v>0</v>
      </c>
      <c r="S106" s="24">
        <v>0</v>
      </c>
      <c r="T106" s="24">
        <v>0</v>
      </c>
      <c r="U106" s="32">
        <v>350</v>
      </c>
      <c r="V106" s="42">
        <f t="shared" si="58"/>
        <v>3.16055625790139</v>
      </c>
      <c r="W106" s="32">
        <v>218</v>
      </c>
      <c r="X106" s="42">
        <f t="shared" si="59"/>
        <v>1.9685750406357234</v>
      </c>
    </row>
    <row r="107" spans="1:24" ht="15.75">
      <c r="A107" s="18" t="s">
        <v>507</v>
      </c>
      <c r="B107" s="17">
        <v>4</v>
      </c>
      <c r="C107" s="17">
        <v>6</v>
      </c>
      <c r="D107" s="32">
        <v>6</v>
      </c>
      <c r="E107" s="42">
        <f t="shared" si="52"/>
        <v>100</v>
      </c>
      <c r="F107" s="17">
        <v>2157</v>
      </c>
      <c r="G107" s="17">
        <f t="shared" si="60"/>
        <v>1737</v>
      </c>
      <c r="H107" s="32">
        <f t="shared" si="61"/>
        <v>1692</v>
      </c>
      <c r="I107" s="45">
        <f t="shared" si="53"/>
        <v>97.40932642487047</v>
      </c>
      <c r="J107" s="24">
        <v>517</v>
      </c>
      <c r="K107" s="24">
        <v>186</v>
      </c>
      <c r="L107" s="24">
        <v>33</v>
      </c>
      <c r="M107" s="24">
        <v>419</v>
      </c>
      <c r="N107" s="24">
        <v>207</v>
      </c>
      <c r="O107" s="24">
        <v>43</v>
      </c>
      <c r="P107" s="24">
        <v>202</v>
      </c>
      <c r="Q107" s="24">
        <v>3</v>
      </c>
      <c r="R107" s="24">
        <v>82</v>
      </c>
      <c r="S107" s="24">
        <v>0</v>
      </c>
      <c r="T107" s="24">
        <v>0</v>
      </c>
      <c r="U107" s="32">
        <v>24</v>
      </c>
      <c r="V107" s="42">
        <f t="shared" si="58"/>
        <v>1.381692573402418</v>
      </c>
      <c r="W107" s="32">
        <v>21</v>
      </c>
      <c r="X107" s="42">
        <f t="shared" si="59"/>
        <v>1.2089810017271159</v>
      </c>
    </row>
    <row r="108" spans="1:24" ht="15.75">
      <c r="A108" s="18" t="s">
        <v>508</v>
      </c>
      <c r="B108" s="17">
        <v>7</v>
      </c>
      <c r="C108" s="17">
        <v>56</v>
      </c>
      <c r="D108" s="32">
        <v>51</v>
      </c>
      <c r="E108" s="42">
        <f t="shared" si="52"/>
        <v>91.07142857142857</v>
      </c>
      <c r="F108" s="17">
        <v>26491</v>
      </c>
      <c r="G108" s="17">
        <f t="shared" si="60"/>
        <v>15365</v>
      </c>
      <c r="H108" s="32">
        <f t="shared" si="61"/>
        <v>14480</v>
      </c>
      <c r="I108" s="45">
        <f t="shared" si="53"/>
        <v>94.24015619915393</v>
      </c>
      <c r="J108" s="24">
        <v>6615</v>
      </c>
      <c r="K108" s="24">
        <v>311</v>
      </c>
      <c r="L108" s="24">
        <v>1574</v>
      </c>
      <c r="M108" s="24">
        <v>952</v>
      </c>
      <c r="N108" s="24">
        <v>3594</v>
      </c>
      <c r="O108" s="24">
        <v>614</v>
      </c>
      <c r="P108" s="24">
        <v>473</v>
      </c>
      <c r="Q108" s="24">
        <v>347</v>
      </c>
      <c r="R108" s="24">
        <v>0</v>
      </c>
      <c r="S108" s="24">
        <v>0</v>
      </c>
      <c r="T108" s="24">
        <v>0</v>
      </c>
      <c r="U108" s="32">
        <v>634</v>
      </c>
      <c r="V108" s="42">
        <f t="shared" si="58"/>
        <v>4.12626098275301</v>
      </c>
      <c r="W108" s="32">
        <v>251</v>
      </c>
      <c r="X108" s="42">
        <f t="shared" si="59"/>
        <v>1.6335828180930687</v>
      </c>
    </row>
    <row r="109" spans="1:24" ht="15.75">
      <c r="A109" s="18" t="s">
        <v>509</v>
      </c>
      <c r="B109" s="17">
        <v>3</v>
      </c>
      <c r="C109" s="17">
        <v>6</v>
      </c>
      <c r="D109" s="32">
        <v>6</v>
      </c>
      <c r="E109" s="42">
        <f t="shared" si="52"/>
        <v>100</v>
      </c>
      <c r="F109" s="17">
        <v>2050</v>
      </c>
      <c r="G109" s="17">
        <f t="shared" si="60"/>
        <v>1682</v>
      </c>
      <c r="H109" s="32">
        <f t="shared" si="61"/>
        <v>1646</v>
      </c>
      <c r="I109" s="45">
        <f t="shared" si="53"/>
        <v>97.85969084423306</v>
      </c>
      <c r="J109" s="24">
        <v>599</v>
      </c>
      <c r="K109" s="24">
        <v>18</v>
      </c>
      <c r="L109" s="24">
        <v>200</v>
      </c>
      <c r="M109" s="24">
        <v>533</v>
      </c>
      <c r="N109" s="24">
        <v>38</v>
      </c>
      <c r="O109" s="24">
        <v>4</v>
      </c>
      <c r="P109" s="24">
        <v>244</v>
      </c>
      <c r="Q109" s="24">
        <v>10</v>
      </c>
      <c r="R109" s="24">
        <v>0</v>
      </c>
      <c r="S109" s="24">
        <v>0</v>
      </c>
      <c r="T109" s="24">
        <v>0</v>
      </c>
      <c r="U109" s="32">
        <v>13</v>
      </c>
      <c r="V109" s="42">
        <f t="shared" si="58"/>
        <v>0.7728894173602854</v>
      </c>
      <c r="W109" s="32">
        <v>23</v>
      </c>
      <c r="X109" s="42">
        <f t="shared" si="59"/>
        <v>1.3674197384066586</v>
      </c>
    </row>
    <row r="110" spans="1:24" ht="15.75">
      <c r="A110" s="18" t="s">
        <v>510</v>
      </c>
      <c r="B110" s="17">
        <v>4</v>
      </c>
      <c r="C110" s="17">
        <v>8</v>
      </c>
      <c r="D110" s="32">
        <v>8</v>
      </c>
      <c r="E110" s="42">
        <f t="shared" si="52"/>
        <v>100</v>
      </c>
      <c r="F110" s="17">
        <v>3141</v>
      </c>
      <c r="G110" s="17">
        <f t="shared" si="60"/>
        <v>2412</v>
      </c>
      <c r="H110" s="32">
        <f t="shared" si="61"/>
        <v>2336</v>
      </c>
      <c r="I110" s="45">
        <f t="shared" si="53"/>
        <v>96.84908789386401</v>
      </c>
      <c r="J110" s="24">
        <v>920</v>
      </c>
      <c r="K110" s="24">
        <v>87</v>
      </c>
      <c r="L110" s="24">
        <v>148</v>
      </c>
      <c r="M110" s="24">
        <v>694</v>
      </c>
      <c r="N110" s="24">
        <v>274</v>
      </c>
      <c r="O110" s="24">
        <v>48</v>
      </c>
      <c r="P110" s="24">
        <v>92</v>
      </c>
      <c r="Q110" s="24">
        <v>73</v>
      </c>
      <c r="R110" s="24">
        <v>0</v>
      </c>
      <c r="S110" s="24">
        <v>0</v>
      </c>
      <c r="T110" s="24">
        <v>0</v>
      </c>
      <c r="U110" s="32">
        <v>40</v>
      </c>
      <c r="V110" s="42">
        <f t="shared" si="58"/>
        <v>1.658374792703151</v>
      </c>
      <c r="W110" s="32">
        <v>36</v>
      </c>
      <c r="X110" s="42">
        <f t="shared" si="59"/>
        <v>1.4925373134328357</v>
      </c>
    </row>
    <row r="111" spans="1:24" ht="15.75">
      <c r="A111" s="18" t="s">
        <v>511</v>
      </c>
      <c r="B111" s="17">
        <v>2</v>
      </c>
      <c r="C111" s="17">
        <v>7</v>
      </c>
      <c r="D111" s="32">
        <v>7</v>
      </c>
      <c r="E111" s="42">
        <f t="shared" si="52"/>
        <v>100</v>
      </c>
      <c r="F111" s="17">
        <v>3404</v>
      </c>
      <c r="G111" s="17">
        <f t="shared" si="60"/>
        <v>2571</v>
      </c>
      <c r="H111" s="32">
        <f t="shared" si="61"/>
        <v>2475</v>
      </c>
      <c r="I111" s="45">
        <f t="shared" si="53"/>
        <v>96.26604434072345</v>
      </c>
      <c r="J111" s="24">
        <v>691</v>
      </c>
      <c r="K111" s="24">
        <v>95</v>
      </c>
      <c r="L111" s="24">
        <v>82</v>
      </c>
      <c r="M111" s="24">
        <v>454</v>
      </c>
      <c r="N111" s="24">
        <v>927</v>
      </c>
      <c r="O111" s="24">
        <v>47</v>
      </c>
      <c r="P111" s="24">
        <v>39</v>
      </c>
      <c r="Q111" s="24">
        <v>68</v>
      </c>
      <c r="R111" s="24">
        <v>72</v>
      </c>
      <c r="S111" s="24">
        <v>0</v>
      </c>
      <c r="T111" s="24">
        <v>0</v>
      </c>
      <c r="U111" s="32">
        <v>54</v>
      </c>
      <c r="V111" s="42">
        <f t="shared" si="58"/>
        <v>2.100350058343057</v>
      </c>
      <c r="W111" s="32">
        <v>42</v>
      </c>
      <c r="X111" s="42">
        <f t="shared" si="59"/>
        <v>1.633605600933489</v>
      </c>
    </row>
    <row r="112" spans="1:24" ht="15.75">
      <c r="A112" s="18" t="s">
        <v>512</v>
      </c>
      <c r="B112" s="17">
        <v>4</v>
      </c>
      <c r="C112" s="17">
        <v>20</v>
      </c>
      <c r="D112" s="32">
        <v>20</v>
      </c>
      <c r="E112" s="42">
        <f t="shared" si="52"/>
        <v>100</v>
      </c>
      <c r="F112" s="17">
        <v>9233</v>
      </c>
      <c r="G112" s="17">
        <f t="shared" si="60"/>
        <v>6155</v>
      </c>
      <c r="H112" s="32">
        <f t="shared" si="61"/>
        <v>5882</v>
      </c>
      <c r="I112" s="45">
        <f t="shared" si="53"/>
        <v>95.56458164094232</v>
      </c>
      <c r="J112" s="24">
        <v>2364</v>
      </c>
      <c r="K112" s="24">
        <v>362</v>
      </c>
      <c r="L112" s="24">
        <v>607</v>
      </c>
      <c r="M112" s="24">
        <v>1152</v>
      </c>
      <c r="N112" s="24">
        <v>808</v>
      </c>
      <c r="O112" s="24">
        <v>243</v>
      </c>
      <c r="P112" s="24">
        <v>295</v>
      </c>
      <c r="Q112" s="24">
        <v>51</v>
      </c>
      <c r="R112" s="24">
        <v>0</v>
      </c>
      <c r="S112" s="24">
        <v>0</v>
      </c>
      <c r="T112" s="24">
        <v>0</v>
      </c>
      <c r="U112" s="32">
        <v>161</v>
      </c>
      <c r="V112" s="42">
        <f t="shared" si="58"/>
        <v>2.6157595450852966</v>
      </c>
      <c r="W112" s="32">
        <v>112</v>
      </c>
      <c r="X112" s="42">
        <f t="shared" si="59"/>
        <v>1.8196588139723802</v>
      </c>
    </row>
    <row r="113" spans="1:24" ht="15.75">
      <c r="A113" s="18" t="s">
        <v>513</v>
      </c>
      <c r="B113" s="17">
        <v>4</v>
      </c>
      <c r="C113" s="17">
        <v>28</v>
      </c>
      <c r="D113" s="32">
        <v>28</v>
      </c>
      <c r="E113" s="42">
        <f t="shared" si="52"/>
        <v>100</v>
      </c>
      <c r="F113" s="17">
        <v>13256</v>
      </c>
      <c r="G113" s="17">
        <f t="shared" si="60"/>
        <v>9016</v>
      </c>
      <c r="H113" s="32">
        <f t="shared" si="61"/>
        <v>8699</v>
      </c>
      <c r="I113" s="45">
        <f t="shared" si="53"/>
        <v>96.48402839396628</v>
      </c>
      <c r="J113" s="24">
        <v>2361</v>
      </c>
      <c r="K113" s="24">
        <v>273</v>
      </c>
      <c r="L113" s="24">
        <v>281</v>
      </c>
      <c r="M113" s="24">
        <v>2697</v>
      </c>
      <c r="N113" s="24">
        <v>1142</v>
      </c>
      <c r="O113" s="24">
        <v>238</v>
      </c>
      <c r="P113" s="24">
        <v>235</v>
      </c>
      <c r="Q113" s="24">
        <v>203</v>
      </c>
      <c r="R113" s="24">
        <v>1269</v>
      </c>
      <c r="S113" s="24">
        <v>0</v>
      </c>
      <c r="T113" s="24">
        <v>0</v>
      </c>
      <c r="U113" s="32">
        <v>176</v>
      </c>
      <c r="V113" s="42">
        <f t="shared" si="58"/>
        <v>1.9520851818988465</v>
      </c>
      <c r="W113" s="32">
        <v>141</v>
      </c>
      <c r="X113" s="42">
        <f t="shared" si="59"/>
        <v>1.5638864241348713</v>
      </c>
    </row>
    <row r="114" spans="1:24" ht="15.75">
      <c r="A114" s="18" t="s">
        <v>514</v>
      </c>
      <c r="B114" s="17">
        <v>5</v>
      </c>
      <c r="C114" s="17">
        <v>8</v>
      </c>
      <c r="D114" s="32">
        <v>8</v>
      </c>
      <c r="E114" s="42">
        <f t="shared" si="52"/>
        <v>100</v>
      </c>
      <c r="F114" s="17">
        <v>2425</v>
      </c>
      <c r="G114" s="17">
        <f t="shared" si="60"/>
        <v>1944</v>
      </c>
      <c r="H114" s="32">
        <f t="shared" si="61"/>
        <v>1882</v>
      </c>
      <c r="I114" s="45">
        <f t="shared" si="53"/>
        <v>96.81069958847736</v>
      </c>
      <c r="J114" s="24">
        <v>777</v>
      </c>
      <c r="K114" s="24">
        <v>46</v>
      </c>
      <c r="L114" s="24">
        <v>38</v>
      </c>
      <c r="M114" s="24">
        <v>204</v>
      </c>
      <c r="N114" s="24">
        <v>765</v>
      </c>
      <c r="O114" s="24">
        <v>12</v>
      </c>
      <c r="P114" s="24">
        <v>40</v>
      </c>
      <c r="Q114" s="24">
        <v>0</v>
      </c>
      <c r="R114" s="24">
        <v>0</v>
      </c>
      <c r="S114" s="24">
        <v>0</v>
      </c>
      <c r="T114" s="24">
        <v>0</v>
      </c>
      <c r="U114" s="32">
        <v>22</v>
      </c>
      <c r="V114" s="42">
        <f t="shared" si="58"/>
        <v>1.131687242798354</v>
      </c>
      <c r="W114" s="32">
        <v>40</v>
      </c>
      <c r="X114" s="42">
        <f t="shared" si="59"/>
        <v>2.05761316872428</v>
      </c>
    </row>
    <row r="115" spans="1:24" ht="15.75">
      <c r="A115" s="18" t="s">
        <v>185</v>
      </c>
      <c r="B115" s="17">
        <v>5</v>
      </c>
      <c r="C115" s="17">
        <v>21</v>
      </c>
      <c r="D115" s="32">
        <v>21</v>
      </c>
      <c r="E115" s="42">
        <f t="shared" si="52"/>
        <v>100</v>
      </c>
      <c r="F115" s="17">
        <v>9450</v>
      </c>
      <c r="G115" s="17">
        <f t="shared" si="60"/>
        <v>6964</v>
      </c>
      <c r="H115" s="32">
        <f t="shared" si="61"/>
        <v>6688</v>
      </c>
      <c r="I115" s="45">
        <f t="shared" si="53"/>
        <v>96.03676048248133</v>
      </c>
      <c r="J115" s="24">
        <v>1447</v>
      </c>
      <c r="K115" s="24">
        <v>166</v>
      </c>
      <c r="L115" s="24">
        <v>325</v>
      </c>
      <c r="M115" s="24">
        <v>1009</v>
      </c>
      <c r="N115" s="24">
        <v>2417</v>
      </c>
      <c r="O115" s="24">
        <v>202</v>
      </c>
      <c r="P115" s="24">
        <v>907</v>
      </c>
      <c r="Q115" s="24">
        <v>81</v>
      </c>
      <c r="R115" s="24">
        <v>134</v>
      </c>
      <c r="S115" s="24">
        <v>0</v>
      </c>
      <c r="T115" s="24">
        <v>0</v>
      </c>
      <c r="U115" s="32">
        <v>159</v>
      </c>
      <c r="V115" s="42">
        <f t="shared" si="58"/>
        <v>2.2831705916140153</v>
      </c>
      <c r="W115" s="32">
        <v>117</v>
      </c>
      <c r="X115" s="42">
        <f t="shared" si="59"/>
        <v>1.6800689259046524</v>
      </c>
    </row>
    <row r="116" spans="1:24" ht="15.75">
      <c r="A116" s="18" t="s">
        <v>144</v>
      </c>
      <c r="B116" s="17">
        <v>3</v>
      </c>
      <c r="C116" s="17">
        <v>3</v>
      </c>
      <c r="D116" s="32">
        <v>3</v>
      </c>
      <c r="E116" s="42">
        <f t="shared" si="52"/>
        <v>100</v>
      </c>
      <c r="F116" s="17">
        <v>679</v>
      </c>
      <c r="G116" s="17">
        <f t="shared" si="60"/>
        <v>619</v>
      </c>
      <c r="H116" s="32">
        <f t="shared" si="61"/>
        <v>606</v>
      </c>
      <c r="I116" s="45">
        <f t="shared" si="53"/>
        <v>97.89983844911147</v>
      </c>
      <c r="J116" s="24">
        <v>371</v>
      </c>
      <c r="K116" s="24">
        <v>7</v>
      </c>
      <c r="L116" s="24">
        <v>3</v>
      </c>
      <c r="M116" s="24">
        <v>27</v>
      </c>
      <c r="N116" s="24">
        <v>29</v>
      </c>
      <c r="O116" s="24">
        <v>5</v>
      </c>
      <c r="P116" s="24">
        <v>5</v>
      </c>
      <c r="Q116" s="24">
        <v>159</v>
      </c>
      <c r="R116" s="24">
        <v>0</v>
      </c>
      <c r="S116" s="24">
        <v>0</v>
      </c>
      <c r="T116" s="24">
        <v>0</v>
      </c>
      <c r="U116" s="32">
        <v>5</v>
      </c>
      <c r="V116" s="42">
        <f t="shared" si="58"/>
        <v>0.8077544426494345</v>
      </c>
      <c r="W116" s="32">
        <v>8</v>
      </c>
      <c r="X116" s="42">
        <f t="shared" si="59"/>
        <v>1.2924071082390953</v>
      </c>
    </row>
    <row r="117" spans="1:24" ht="15.75">
      <c r="A117" s="13"/>
      <c r="B117" s="17"/>
      <c r="C117" s="17"/>
      <c r="D117" s="32"/>
      <c r="E117" s="42"/>
      <c r="F117" s="17"/>
      <c r="G117" s="17"/>
      <c r="H117" s="32"/>
      <c r="I117" s="45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32"/>
      <c r="V117" s="42"/>
      <c r="W117" s="32"/>
      <c r="X117" s="42"/>
    </row>
    <row r="118" spans="1:24" ht="15.75">
      <c r="A118" s="15" t="s">
        <v>87</v>
      </c>
      <c r="B118" s="19">
        <f>SUM(B119:B125)</f>
        <v>18</v>
      </c>
      <c r="C118" s="19">
        <f>SUM(C119:C125)</f>
        <v>23</v>
      </c>
      <c r="D118" s="33">
        <f>SUM(D119:D125)</f>
        <v>23</v>
      </c>
      <c r="E118" s="43">
        <f t="shared" si="52"/>
        <v>100</v>
      </c>
      <c r="F118" s="19">
        <f>SUM(F119:F125)</f>
        <v>7257</v>
      </c>
      <c r="G118" s="19">
        <f>SUM(G119:G125)</f>
        <v>5858</v>
      </c>
      <c r="H118" s="33">
        <f>SUM(H119:H125)</f>
        <v>5633</v>
      </c>
      <c r="I118" s="49">
        <f t="shared" si="53"/>
        <v>96.15909866848754</v>
      </c>
      <c r="J118" s="25">
        <f aca="true" t="shared" si="62" ref="J118:U118">SUM(J119:J125)</f>
        <v>2187</v>
      </c>
      <c r="K118" s="25">
        <f t="shared" si="62"/>
        <v>592</v>
      </c>
      <c r="L118" s="25">
        <f t="shared" si="62"/>
        <v>200</v>
      </c>
      <c r="M118" s="25">
        <f t="shared" si="62"/>
        <v>1456</v>
      </c>
      <c r="N118" s="25">
        <f t="shared" si="62"/>
        <v>577</v>
      </c>
      <c r="O118" s="25">
        <f t="shared" si="62"/>
        <v>21</v>
      </c>
      <c r="P118" s="25">
        <f>SUM(P119:P125)</f>
        <v>169</v>
      </c>
      <c r="Q118" s="25">
        <f t="shared" si="62"/>
        <v>313</v>
      </c>
      <c r="R118" s="25">
        <f t="shared" si="62"/>
        <v>118</v>
      </c>
      <c r="S118" s="25">
        <f t="shared" si="62"/>
        <v>0</v>
      </c>
      <c r="T118" s="25">
        <f t="shared" si="62"/>
        <v>0</v>
      </c>
      <c r="U118" s="33">
        <f t="shared" si="62"/>
        <v>110</v>
      </c>
      <c r="V118" s="43">
        <f>SUM(U118/G118)*100</f>
        <v>1.8777739842949812</v>
      </c>
      <c r="W118" s="33">
        <f>SUM(W119:W125)</f>
        <v>115</v>
      </c>
      <c r="X118" s="43">
        <f>SUM(W118/G118)*100</f>
        <v>1.9631273472174804</v>
      </c>
    </row>
    <row r="119" spans="1:24" ht="15.75">
      <c r="A119" s="18" t="s">
        <v>515</v>
      </c>
      <c r="B119" s="32">
        <v>1</v>
      </c>
      <c r="C119" s="17">
        <v>1</v>
      </c>
      <c r="D119" s="75">
        <v>1</v>
      </c>
      <c r="E119" s="42">
        <f aca="true" t="shared" si="63" ref="E119:E150">SUM(D119/C119)*100</f>
        <v>100</v>
      </c>
      <c r="F119" s="17">
        <v>497</v>
      </c>
      <c r="G119" s="17">
        <f>SUM(H119,U119,W119)</f>
        <v>398</v>
      </c>
      <c r="H119" s="32">
        <f>SUM(J119:T119)</f>
        <v>389</v>
      </c>
      <c r="I119" s="45">
        <f aca="true" t="shared" si="64" ref="I119:I125">SUM(H119/G119)*100</f>
        <v>97.73869346733667</v>
      </c>
      <c r="J119" s="24">
        <v>177</v>
      </c>
      <c r="K119" s="24">
        <v>0</v>
      </c>
      <c r="L119" s="24">
        <v>39</v>
      </c>
      <c r="M119" s="24">
        <v>36</v>
      </c>
      <c r="N119" s="24">
        <v>4</v>
      </c>
      <c r="O119" s="24">
        <v>6</v>
      </c>
      <c r="P119" s="24">
        <v>127</v>
      </c>
      <c r="Q119" s="24">
        <v>0</v>
      </c>
      <c r="R119" s="24">
        <v>0</v>
      </c>
      <c r="S119" s="24">
        <v>0</v>
      </c>
      <c r="T119" s="24">
        <v>0</v>
      </c>
      <c r="U119" s="32">
        <v>3</v>
      </c>
      <c r="V119" s="42">
        <f aca="true" t="shared" si="65" ref="V119:V125">SUM(U119/G119)*100</f>
        <v>0.7537688442211055</v>
      </c>
      <c r="W119" s="32">
        <v>6</v>
      </c>
      <c r="X119" s="42">
        <f aca="true" t="shared" si="66" ref="X119:X125">SUM(W119/G119)*100</f>
        <v>1.507537688442211</v>
      </c>
    </row>
    <row r="120" spans="1:24" ht="15.75">
      <c r="A120" s="18" t="s">
        <v>88</v>
      </c>
      <c r="B120" s="17">
        <v>1</v>
      </c>
      <c r="C120" s="17">
        <v>2</v>
      </c>
      <c r="D120" s="32">
        <v>2</v>
      </c>
      <c r="E120" s="42">
        <f t="shared" si="63"/>
        <v>100</v>
      </c>
      <c r="F120" s="17">
        <v>684</v>
      </c>
      <c r="G120" s="17">
        <f aca="true" t="shared" si="67" ref="G120:G125">SUM(H120,U120,W120)</f>
        <v>571</v>
      </c>
      <c r="H120" s="32">
        <f aca="true" t="shared" si="68" ref="H120:H125">SUM(J120:T120)</f>
        <v>549</v>
      </c>
      <c r="I120" s="45">
        <f t="shared" si="64"/>
        <v>96.14711033274956</v>
      </c>
      <c r="J120" s="24">
        <v>291</v>
      </c>
      <c r="K120" s="24">
        <v>0</v>
      </c>
      <c r="L120" s="24">
        <v>24</v>
      </c>
      <c r="M120" s="24">
        <v>217</v>
      </c>
      <c r="N120" s="24">
        <v>11</v>
      </c>
      <c r="O120" s="24">
        <v>6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32">
        <v>11</v>
      </c>
      <c r="V120" s="42">
        <f t="shared" si="65"/>
        <v>1.926444833625219</v>
      </c>
      <c r="W120" s="32">
        <v>11</v>
      </c>
      <c r="X120" s="42">
        <f t="shared" si="66"/>
        <v>1.926444833625219</v>
      </c>
    </row>
    <row r="121" spans="1:24" ht="15.75">
      <c r="A121" s="18" t="s">
        <v>89</v>
      </c>
      <c r="B121" s="17">
        <v>3</v>
      </c>
      <c r="C121" s="17">
        <v>3</v>
      </c>
      <c r="D121" s="32">
        <v>3</v>
      </c>
      <c r="E121" s="42">
        <f t="shared" si="63"/>
        <v>100</v>
      </c>
      <c r="F121" s="17">
        <v>1001</v>
      </c>
      <c r="G121" s="17">
        <f t="shared" si="67"/>
        <v>915</v>
      </c>
      <c r="H121" s="32">
        <f t="shared" si="68"/>
        <v>901</v>
      </c>
      <c r="I121" s="45">
        <f t="shared" si="64"/>
        <v>98.46994535519126</v>
      </c>
      <c r="J121" s="24">
        <v>262</v>
      </c>
      <c r="K121" s="24">
        <v>263</v>
      </c>
      <c r="L121" s="24">
        <v>6</v>
      </c>
      <c r="M121" s="24">
        <v>246</v>
      </c>
      <c r="N121" s="24">
        <v>123</v>
      </c>
      <c r="O121" s="24">
        <v>0</v>
      </c>
      <c r="P121" s="24">
        <v>1</v>
      </c>
      <c r="Q121" s="24">
        <v>0</v>
      </c>
      <c r="R121" s="24">
        <v>0</v>
      </c>
      <c r="S121" s="24">
        <v>0</v>
      </c>
      <c r="T121" s="24">
        <v>0</v>
      </c>
      <c r="U121" s="32">
        <v>5</v>
      </c>
      <c r="V121" s="42">
        <f t="shared" si="65"/>
        <v>0.546448087431694</v>
      </c>
      <c r="W121" s="32">
        <v>9</v>
      </c>
      <c r="X121" s="42">
        <f t="shared" si="66"/>
        <v>0.9836065573770493</v>
      </c>
    </row>
    <row r="122" spans="1:24" ht="15.75">
      <c r="A122" s="18" t="s">
        <v>90</v>
      </c>
      <c r="B122" s="17">
        <v>6</v>
      </c>
      <c r="C122" s="17">
        <v>6</v>
      </c>
      <c r="D122" s="32">
        <v>6</v>
      </c>
      <c r="E122" s="42">
        <f t="shared" si="63"/>
        <v>100</v>
      </c>
      <c r="F122" s="17">
        <v>1621</v>
      </c>
      <c r="G122" s="17">
        <f t="shared" si="67"/>
        <v>1241</v>
      </c>
      <c r="H122" s="32">
        <f t="shared" si="68"/>
        <v>1162</v>
      </c>
      <c r="I122" s="45">
        <f t="shared" si="64"/>
        <v>93.63416599516519</v>
      </c>
      <c r="J122" s="24">
        <v>259</v>
      </c>
      <c r="K122" s="24">
        <v>310</v>
      </c>
      <c r="L122" s="24">
        <v>50</v>
      </c>
      <c r="M122" s="24">
        <v>325</v>
      </c>
      <c r="N122" s="24">
        <v>197</v>
      </c>
      <c r="O122" s="24">
        <v>9</v>
      </c>
      <c r="P122" s="24">
        <v>12</v>
      </c>
      <c r="Q122" s="24">
        <v>0</v>
      </c>
      <c r="R122" s="24">
        <v>0</v>
      </c>
      <c r="S122" s="24">
        <v>0</v>
      </c>
      <c r="T122" s="24">
        <v>0</v>
      </c>
      <c r="U122" s="32">
        <v>46</v>
      </c>
      <c r="V122" s="42">
        <f t="shared" si="65"/>
        <v>3.7066881547139405</v>
      </c>
      <c r="W122" s="32">
        <v>33</v>
      </c>
      <c r="X122" s="42">
        <f t="shared" si="66"/>
        <v>2.6591458501208702</v>
      </c>
    </row>
    <row r="123" spans="1:24" ht="15.75">
      <c r="A123" s="18" t="s">
        <v>91</v>
      </c>
      <c r="B123" s="17">
        <v>2</v>
      </c>
      <c r="C123" s="17">
        <v>4</v>
      </c>
      <c r="D123" s="32">
        <v>4</v>
      </c>
      <c r="E123" s="42">
        <f t="shared" si="63"/>
        <v>100</v>
      </c>
      <c r="F123" s="17">
        <v>1371</v>
      </c>
      <c r="G123" s="17">
        <f t="shared" si="67"/>
        <v>1101</v>
      </c>
      <c r="H123" s="32">
        <f t="shared" si="68"/>
        <v>1070</v>
      </c>
      <c r="I123" s="45">
        <f t="shared" si="64"/>
        <v>97.1843778383288</v>
      </c>
      <c r="J123" s="24">
        <v>438</v>
      </c>
      <c r="K123" s="24">
        <v>19</v>
      </c>
      <c r="L123" s="24">
        <v>30</v>
      </c>
      <c r="M123" s="24">
        <v>327</v>
      </c>
      <c r="N123" s="24">
        <v>90</v>
      </c>
      <c r="O123" s="24">
        <v>0</v>
      </c>
      <c r="P123" s="24">
        <v>18</v>
      </c>
      <c r="Q123" s="24">
        <v>148</v>
      </c>
      <c r="R123" s="24">
        <v>0</v>
      </c>
      <c r="S123" s="24">
        <v>0</v>
      </c>
      <c r="T123" s="24">
        <v>0</v>
      </c>
      <c r="U123" s="32">
        <v>14</v>
      </c>
      <c r="V123" s="42">
        <f t="shared" si="65"/>
        <v>1.2715712988192553</v>
      </c>
      <c r="W123" s="32">
        <v>17</v>
      </c>
      <c r="X123" s="42">
        <f t="shared" si="66"/>
        <v>1.544050862851953</v>
      </c>
    </row>
    <row r="124" spans="1:24" ht="15.75">
      <c r="A124" s="18" t="s">
        <v>92</v>
      </c>
      <c r="B124" s="17">
        <v>2</v>
      </c>
      <c r="C124" s="17">
        <v>3</v>
      </c>
      <c r="D124" s="32">
        <v>3</v>
      </c>
      <c r="E124" s="42">
        <f t="shared" si="63"/>
        <v>100</v>
      </c>
      <c r="F124" s="17">
        <v>788</v>
      </c>
      <c r="G124" s="17">
        <f t="shared" si="67"/>
        <v>639</v>
      </c>
      <c r="H124" s="32">
        <f t="shared" si="68"/>
        <v>618</v>
      </c>
      <c r="I124" s="45">
        <f t="shared" si="64"/>
        <v>96.71361502347418</v>
      </c>
      <c r="J124" s="24">
        <v>334</v>
      </c>
      <c r="K124" s="24">
        <v>0</v>
      </c>
      <c r="L124" s="24">
        <v>22</v>
      </c>
      <c r="M124" s="24">
        <v>203</v>
      </c>
      <c r="N124" s="24">
        <v>47</v>
      </c>
      <c r="O124" s="24">
        <v>0</v>
      </c>
      <c r="P124" s="24">
        <v>7</v>
      </c>
      <c r="Q124" s="24">
        <v>5</v>
      </c>
      <c r="R124" s="24">
        <v>0</v>
      </c>
      <c r="S124" s="24">
        <v>0</v>
      </c>
      <c r="T124" s="24">
        <v>0</v>
      </c>
      <c r="U124" s="32">
        <v>7</v>
      </c>
      <c r="V124" s="42">
        <f t="shared" si="65"/>
        <v>1.0954616588419406</v>
      </c>
      <c r="W124" s="32">
        <v>14</v>
      </c>
      <c r="X124" s="42">
        <f t="shared" si="66"/>
        <v>2.190923317683881</v>
      </c>
    </row>
    <row r="125" spans="1:24" ht="15.75">
      <c r="A125" s="18" t="s">
        <v>93</v>
      </c>
      <c r="B125" s="17">
        <v>3</v>
      </c>
      <c r="C125" s="17">
        <v>4</v>
      </c>
      <c r="D125" s="32">
        <v>4</v>
      </c>
      <c r="E125" s="42">
        <f t="shared" si="63"/>
        <v>100</v>
      </c>
      <c r="F125" s="17">
        <v>1295</v>
      </c>
      <c r="G125" s="17">
        <f t="shared" si="67"/>
        <v>993</v>
      </c>
      <c r="H125" s="32">
        <f t="shared" si="68"/>
        <v>944</v>
      </c>
      <c r="I125" s="45">
        <f t="shared" si="64"/>
        <v>95.06545820745217</v>
      </c>
      <c r="J125" s="24">
        <v>426</v>
      </c>
      <c r="K125" s="24">
        <v>0</v>
      </c>
      <c r="L125" s="24">
        <v>29</v>
      </c>
      <c r="M125" s="24">
        <v>102</v>
      </c>
      <c r="N125" s="24">
        <v>105</v>
      </c>
      <c r="O125" s="24">
        <v>0</v>
      </c>
      <c r="P125" s="24">
        <v>4</v>
      </c>
      <c r="Q125" s="24">
        <v>160</v>
      </c>
      <c r="R125" s="24">
        <v>118</v>
      </c>
      <c r="S125" s="24">
        <v>0</v>
      </c>
      <c r="T125" s="24">
        <v>0</v>
      </c>
      <c r="U125" s="32">
        <v>24</v>
      </c>
      <c r="V125" s="42">
        <f t="shared" si="65"/>
        <v>2.416918429003021</v>
      </c>
      <c r="W125" s="32">
        <v>25</v>
      </c>
      <c r="X125" s="42">
        <f t="shared" si="66"/>
        <v>2.5176233635448138</v>
      </c>
    </row>
    <row r="126" spans="1:24" ht="15.75">
      <c r="A126" s="13"/>
      <c r="B126" s="17"/>
      <c r="C126" s="17"/>
      <c r="D126" s="32"/>
      <c r="E126" s="42"/>
      <c r="F126" s="17"/>
      <c r="G126" s="17"/>
      <c r="H126" s="32"/>
      <c r="I126" s="45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32"/>
      <c r="V126" s="42"/>
      <c r="W126" s="32"/>
      <c r="X126" s="42"/>
    </row>
    <row r="127" spans="1:24" ht="15.75">
      <c r="A127" s="15" t="s">
        <v>94</v>
      </c>
      <c r="B127" s="19">
        <f>SUM(B128:B133)</f>
        <v>21</v>
      </c>
      <c r="C127" s="19">
        <f>SUM(C128:C133)</f>
        <v>26</v>
      </c>
      <c r="D127" s="33">
        <f>SUM(D128:D133)</f>
        <v>26</v>
      </c>
      <c r="E127" s="43">
        <f t="shared" si="63"/>
        <v>100</v>
      </c>
      <c r="F127" s="19">
        <f>SUM(F128:F133)</f>
        <v>7176</v>
      </c>
      <c r="G127" s="19">
        <f>SUM(G128:G133)</f>
        <v>5607</v>
      </c>
      <c r="H127" s="33">
        <f>SUM(H128:H133)</f>
        <v>5332</v>
      </c>
      <c r="I127" s="49">
        <f>SUM(H127/G127)*100</f>
        <v>95.09541644373105</v>
      </c>
      <c r="J127" s="25">
        <f aca="true" t="shared" si="69" ref="J127:U127">SUM(J128:J133)</f>
        <v>1852</v>
      </c>
      <c r="K127" s="25">
        <f t="shared" si="69"/>
        <v>438</v>
      </c>
      <c r="L127" s="25">
        <f t="shared" si="69"/>
        <v>233</v>
      </c>
      <c r="M127" s="25">
        <f t="shared" si="69"/>
        <v>1425</v>
      </c>
      <c r="N127" s="25">
        <f t="shared" si="69"/>
        <v>497</v>
      </c>
      <c r="O127" s="25">
        <f t="shared" si="69"/>
        <v>46</v>
      </c>
      <c r="P127" s="25">
        <f>SUM(P128:P133)</f>
        <v>838</v>
      </c>
      <c r="Q127" s="25">
        <f t="shared" si="69"/>
        <v>3</v>
      </c>
      <c r="R127" s="25">
        <f t="shared" si="69"/>
        <v>0</v>
      </c>
      <c r="S127" s="25">
        <f t="shared" si="69"/>
        <v>0</v>
      </c>
      <c r="T127" s="25">
        <f t="shared" si="69"/>
        <v>0</v>
      </c>
      <c r="U127" s="33">
        <f t="shared" si="69"/>
        <v>158</v>
      </c>
      <c r="V127" s="43">
        <f>SUM(U127/G127)*100</f>
        <v>2.8179061886927053</v>
      </c>
      <c r="W127" s="33">
        <f>SUM(W128:W133)</f>
        <v>117</v>
      </c>
      <c r="X127" s="43">
        <f>SUM(W127/G127)*100</f>
        <v>2.086677367576244</v>
      </c>
    </row>
    <row r="128" spans="1:24" ht="15.75">
      <c r="A128" s="18" t="s">
        <v>95</v>
      </c>
      <c r="B128" s="17">
        <v>4</v>
      </c>
      <c r="C128" s="17">
        <v>5</v>
      </c>
      <c r="D128" s="32">
        <v>5</v>
      </c>
      <c r="E128" s="42">
        <f t="shared" si="63"/>
        <v>100</v>
      </c>
      <c r="F128" s="17">
        <v>1545</v>
      </c>
      <c r="G128" s="17">
        <f aca="true" t="shared" si="70" ref="G128:G133">SUM(H128,U128,W128)</f>
        <v>1144</v>
      </c>
      <c r="H128" s="32">
        <f aca="true" t="shared" si="71" ref="H128:H133">SUM(J128:T128)</f>
        <v>1080</v>
      </c>
      <c r="I128" s="45">
        <f aca="true" t="shared" si="72" ref="I128:I133">SUM(H128/G128)*100</f>
        <v>94.4055944055944</v>
      </c>
      <c r="J128" s="24">
        <v>463</v>
      </c>
      <c r="K128" s="24">
        <v>164</v>
      </c>
      <c r="L128" s="24">
        <v>64</v>
      </c>
      <c r="M128" s="24">
        <v>58</v>
      </c>
      <c r="N128" s="24">
        <v>126</v>
      </c>
      <c r="O128" s="24">
        <v>39</v>
      </c>
      <c r="P128" s="24">
        <v>164</v>
      </c>
      <c r="Q128" s="24">
        <v>2</v>
      </c>
      <c r="R128" s="24">
        <v>0</v>
      </c>
      <c r="S128" s="24">
        <v>0</v>
      </c>
      <c r="T128" s="24">
        <v>0</v>
      </c>
      <c r="U128" s="32">
        <v>40</v>
      </c>
      <c r="V128" s="42">
        <f aca="true" t="shared" si="73" ref="V128:V133">SUM(U128/G128)*100</f>
        <v>3.4965034965034967</v>
      </c>
      <c r="W128" s="32">
        <v>24</v>
      </c>
      <c r="X128" s="42">
        <f aca="true" t="shared" si="74" ref="X128:X133">SUM(W128/G128)*100</f>
        <v>2.097902097902098</v>
      </c>
    </row>
    <row r="129" spans="1:24" ht="15.75">
      <c r="A129" s="18" t="s">
        <v>516</v>
      </c>
      <c r="B129" s="17">
        <v>6</v>
      </c>
      <c r="C129" s="17">
        <v>7</v>
      </c>
      <c r="D129" s="32">
        <v>7</v>
      </c>
      <c r="E129" s="42">
        <f t="shared" si="63"/>
        <v>100</v>
      </c>
      <c r="F129" s="17">
        <v>1441</v>
      </c>
      <c r="G129" s="17">
        <f t="shared" si="70"/>
        <v>1152</v>
      </c>
      <c r="H129" s="32">
        <f t="shared" si="71"/>
        <v>1085</v>
      </c>
      <c r="I129" s="45">
        <f t="shared" si="72"/>
        <v>94.18402777777779</v>
      </c>
      <c r="J129" s="24">
        <v>277</v>
      </c>
      <c r="K129" s="24">
        <v>21</v>
      </c>
      <c r="L129" s="24">
        <v>18</v>
      </c>
      <c r="M129" s="24">
        <v>351</v>
      </c>
      <c r="N129" s="24">
        <v>22</v>
      </c>
      <c r="O129" s="24">
        <v>0</v>
      </c>
      <c r="P129" s="24">
        <v>396</v>
      </c>
      <c r="Q129" s="24">
        <v>0</v>
      </c>
      <c r="R129" s="24">
        <v>0</v>
      </c>
      <c r="S129" s="24">
        <v>0</v>
      </c>
      <c r="T129" s="24">
        <v>0</v>
      </c>
      <c r="U129" s="32">
        <v>41</v>
      </c>
      <c r="V129" s="42">
        <f t="shared" si="73"/>
        <v>3.5590277777777777</v>
      </c>
      <c r="W129" s="32">
        <v>26</v>
      </c>
      <c r="X129" s="42">
        <f t="shared" si="74"/>
        <v>2.256944444444444</v>
      </c>
    </row>
    <row r="130" spans="1:24" ht="15.75">
      <c r="A130" s="18" t="s">
        <v>96</v>
      </c>
      <c r="B130" s="17">
        <v>4</v>
      </c>
      <c r="C130" s="17">
        <v>4</v>
      </c>
      <c r="D130" s="32">
        <v>4</v>
      </c>
      <c r="E130" s="42">
        <f t="shared" si="63"/>
        <v>100</v>
      </c>
      <c r="F130" s="17">
        <v>1541</v>
      </c>
      <c r="G130" s="17">
        <f t="shared" si="70"/>
        <v>1147</v>
      </c>
      <c r="H130" s="32">
        <f t="shared" si="71"/>
        <v>1094</v>
      </c>
      <c r="I130" s="45">
        <f t="shared" si="72"/>
        <v>95.37925021795989</v>
      </c>
      <c r="J130" s="24">
        <v>445</v>
      </c>
      <c r="K130" s="24">
        <v>27</v>
      </c>
      <c r="L130" s="24">
        <v>68</v>
      </c>
      <c r="M130" s="24">
        <v>480</v>
      </c>
      <c r="N130" s="24">
        <v>20</v>
      </c>
      <c r="O130" s="24">
        <v>0</v>
      </c>
      <c r="P130" s="24">
        <v>54</v>
      </c>
      <c r="Q130" s="24">
        <v>0</v>
      </c>
      <c r="R130" s="24">
        <v>0</v>
      </c>
      <c r="S130" s="24">
        <v>0</v>
      </c>
      <c r="T130" s="24">
        <v>0</v>
      </c>
      <c r="U130" s="32">
        <v>28</v>
      </c>
      <c r="V130" s="42">
        <f t="shared" si="73"/>
        <v>2.4411508282476024</v>
      </c>
      <c r="W130" s="32">
        <v>25</v>
      </c>
      <c r="X130" s="42">
        <f t="shared" si="74"/>
        <v>2.1795989537925022</v>
      </c>
    </row>
    <row r="131" spans="1:24" ht="15.75">
      <c r="A131" s="18" t="s">
        <v>97</v>
      </c>
      <c r="B131" s="17">
        <v>2</v>
      </c>
      <c r="C131" s="17">
        <v>3</v>
      </c>
      <c r="D131" s="32">
        <v>3</v>
      </c>
      <c r="E131" s="42">
        <f t="shared" si="63"/>
        <v>100</v>
      </c>
      <c r="F131" s="17">
        <v>656</v>
      </c>
      <c r="G131" s="17">
        <f t="shared" si="70"/>
        <v>529</v>
      </c>
      <c r="H131" s="32">
        <f t="shared" si="71"/>
        <v>506</v>
      </c>
      <c r="I131" s="45">
        <f t="shared" si="72"/>
        <v>95.65217391304348</v>
      </c>
      <c r="J131" s="24">
        <v>25</v>
      </c>
      <c r="K131" s="24">
        <v>197</v>
      </c>
      <c r="L131" s="24">
        <v>29</v>
      </c>
      <c r="M131" s="24">
        <v>72</v>
      </c>
      <c r="N131" s="24">
        <v>7</v>
      </c>
      <c r="O131" s="24">
        <v>0</v>
      </c>
      <c r="P131" s="24">
        <v>176</v>
      </c>
      <c r="Q131" s="24">
        <v>0</v>
      </c>
      <c r="R131" s="24">
        <v>0</v>
      </c>
      <c r="S131" s="24">
        <v>0</v>
      </c>
      <c r="T131" s="24">
        <v>0</v>
      </c>
      <c r="U131" s="32">
        <v>8</v>
      </c>
      <c r="V131" s="42">
        <f t="shared" si="73"/>
        <v>1.5122873345935728</v>
      </c>
      <c r="W131" s="32">
        <v>15</v>
      </c>
      <c r="X131" s="42">
        <f t="shared" si="74"/>
        <v>2.835538752362949</v>
      </c>
    </row>
    <row r="132" spans="1:24" ht="15.75">
      <c r="A132" s="18" t="s">
        <v>82</v>
      </c>
      <c r="B132" s="17">
        <v>3</v>
      </c>
      <c r="C132" s="17">
        <v>4</v>
      </c>
      <c r="D132" s="32">
        <v>4</v>
      </c>
      <c r="E132" s="42">
        <f t="shared" si="63"/>
        <v>100</v>
      </c>
      <c r="F132" s="17">
        <v>990</v>
      </c>
      <c r="G132" s="17">
        <f t="shared" si="70"/>
        <v>797</v>
      </c>
      <c r="H132" s="32">
        <f t="shared" si="71"/>
        <v>763</v>
      </c>
      <c r="I132" s="45">
        <f t="shared" si="72"/>
        <v>95.73400250941029</v>
      </c>
      <c r="J132" s="24">
        <v>285</v>
      </c>
      <c r="K132" s="24">
        <v>25</v>
      </c>
      <c r="L132" s="24">
        <v>31</v>
      </c>
      <c r="M132" s="24">
        <v>181</v>
      </c>
      <c r="N132" s="24">
        <v>198</v>
      </c>
      <c r="O132" s="24">
        <v>2</v>
      </c>
      <c r="P132" s="24">
        <v>40</v>
      </c>
      <c r="Q132" s="24">
        <v>1</v>
      </c>
      <c r="R132" s="24">
        <v>0</v>
      </c>
      <c r="S132" s="24">
        <v>0</v>
      </c>
      <c r="T132" s="24">
        <v>0</v>
      </c>
      <c r="U132" s="32">
        <v>22</v>
      </c>
      <c r="V132" s="42">
        <f t="shared" si="73"/>
        <v>2.7603513174404015</v>
      </c>
      <c r="W132" s="32">
        <v>12</v>
      </c>
      <c r="X132" s="42">
        <f t="shared" si="74"/>
        <v>1.5056461731493098</v>
      </c>
    </row>
    <row r="133" spans="1:24" ht="15.75">
      <c r="A133" s="18" t="s">
        <v>517</v>
      </c>
      <c r="B133" s="17">
        <v>2</v>
      </c>
      <c r="C133" s="17">
        <v>3</v>
      </c>
      <c r="D133" s="32">
        <v>3</v>
      </c>
      <c r="E133" s="42">
        <f t="shared" si="63"/>
        <v>100</v>
      </c>
      <c r="F133" s="17">
        <v>1003</v>
      </c>
      <c r="G133" s="17">
        <f t="shared" si="70"/>
        <v>838</v>
      </c>
      <c r="H133" s="32">
        <f t="shared" si="71"/>
        <v>804</v>
      </c>
      <c r="I133" s="45">
        <f t="shared" si="72"/>
        <v>95.94272076372316</v>
      </c>
      <c r="J133" s="24">
        <v>357</v>
      </c>
      <c r="K133" s="24">
        <v>4</v>
      </c>
      <c r="L133" s="24">
        <v>23</v>
      </c>
      <c r="M133" s="24">
        <v>283</v>
      </c>
      <c r="N133" s="24">
        <v>124</v>
      </c>
      <c r="O133" s="24">
        <v>5</v>
      </c>
      <c r="P133" s="24">
        <v>8</v>
      </c>
      <c r="Q133" s="24">
        <v>0</v>
      </c>
      <c r="R133" s="24">
        <v>0</v>
      </c>
      <c r="S133" s="24">
        <v>0</v>
      </c>
      <c r="T133" s="24">
        <v>0</v>
      </c>
      <c r="U133" s="32">
        <v>19</v>
      </c>
      <c r="V133" s="42">
        <f t="shared" si="73"/>
        <v>2.267303102625298</v>
      </c>
      <c r="W133" s="32">
        <v>15</v>
      </c>
      <c r="X133" s="42">
        <f t="shared" si="74"/>
        <v>1.7899761336515514</v>
      </c>
    </row>
    <row r="134" spans="1:24" ht="15.75">
      <c r="A134" s="13"/>
      <c r="B134" s="17"/>
      <c r="C134" s="17"/>
      <c r="D134" s="32"/>
      <c r="E134" s="42"/>
      <c r="F134" s="17"/>
      <c r="G134" s="17"/>
      <c r="H134" s="32"/>
      <c r="I134" s="45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32"/>
      <c r="V134" s="42"/>
      <c r="W134" s="32"/>
      <c r="X134" s="42"/>
    </row>
    <row r="135" spans="1:24" ht="15.75">
      <c r="A135" s="15" t="s">
        <v>98</v>
      </c>
      <c r="B135" s="19">
        <f>SUM(B136:B140)</f>
        <v>10</v>
      </c>
      <c r="C135" s="19">
        <f>SUM(C136:C140)</f>
        <v>16</v>
      </c>
      <c r="D135" s="33">
        <f>SUM(D136:D140)</f>
        <v>16</v>
      </c>
      <c r="E135" s="43">
        <f t="shared" si="63"/>
        <v>100</v>
      </c>
      <c r="F135" s="19">
        <f>SUM(F136:F140)</f>
        <v>6300</v>
      </c>
      <c r="G135" s="19">
        <f>SUM(G136:G140)</f>
        <v>5076</v>
      </c>
      <c r="H135" s="33">
        <f>SUM(H136:H140)</f>
        <v>4896</v>
      </c>
      <c r="I135" s="49">
        <f aca="true" t="shared" si="75" ref="I135:I140">SUM(H135/G135)*100</f>
        <v>96.45390070921985</v>
      </c>
      <c r="J135" s="25">
        <f aca="true" t="shared" si="76" ref="J135:U135">SUM(J136:J140)</f>
        <v>1742</v>
      </c>
      <c r="K135" s="25">
        <f t="shared" si="76"/>
        <v>138</v>
      </c>
      <c r="L135" s="25">
        <f t="shared" si="76"/>
        <v>694</v>
      </c>
      <c r="M135" s="25">
        <f t="shared" si="76"/>
        <v>836</v>
      </c>
      <c r="N135" s="25">
        <f t="shared" si="76"/>
        <v>1261</v>
      </c>
      <c r="O135" s="25">
        <f t="shared" si="76"/>
        <v>45</v>
      </c>
      <c r="P135" s="25">
        <f>SUM(P136:P140)</f>
        <v>110</v>
      </c>
      <c r="Q135" s="25">
        <f t="shared" si="76"/>
        <v>18</v>
      </c>
      <c r="R135" s="25">
        <f t="shared" si="76"/>
        <v>52</v>
      </c>
      <c r="S135" s="25">
        <f t="shared" si="76"/>
        <v>0</v>
      </c>
      <c r="T135" s="25">
        <f t="shared" si="76"/>
        <v>0</v>
      </c>
      <c r="U135" s="33">
        <f t="shared" si="76"/>
        <v>81</v>
      </c>
      <c r="V135" s="43">
        <f aca="true" t="shared" si="77" ref="V135:V140">SUM(U135/G135)*100</f>
        <v>1.5957446808510638</v>
      </c>
      <c r="W135" s="33">
        <f>SUM(W136:W140)</f>
        <v>99</v>
      </c>
      <c r="X135" s="43">
        <f aca="true" t="shared" si="78" ref="X135:X140">SUM(W135/G135)*100</f>
        <v>1.950354609929078</v>
      </c>
    </row>
    <row r="136" spans="1:24" ht="15.75">
      <c r="A136" s="18" t="s">
        <v>99</v>
      </c>
      <c r="B136" s="17">
        <v>4</v>
      </c>
      <c r="C136" s="17">
        <v>7</v>
      </c>
      <c r="D136" s="32">
        <v>7</v>
      </c>
      <c r="E136" s="42">
        <f t="shared" si="63"/>
        <v>100</v>
      </c>
      <c r="F136" s="17">
        <v>2886</v>
      </c>
      <c r="G136" s="17">
        <f>SUM(H136,U136,W136)</f>
        <v>2274</v>
      </c>
      <c r="H136" s="32">
        <f>SUM(J136:T136)</f>
        <v>2194</v>
      </c>
      <c r="I136" s="45">
        <f t="shared" si="75"/>
        <v>96.48197009674581</v>
      </c>
      <c r="J136" s="24">
        <v>895</v>
      </c>
      <c r="K136" s="24">
        <v>24</v>
      </c>
      <c r="L136" s="24">
        <v>347</v>
      </c>
      <c r="M136" s="24">
        <v>376</v>
      </c>
      <c r="N136" s="24">
        <v>454</v>
      </c>
      <c r="O136" s="24">
        <v>12</v>
      </c>
      <c r="P136" s="24">
        <v>84</v>
      </c>
      <c r="Q136" s="24">
        <v>2</v>
      </c>
      <c r="R136" s="24">
        <v>0</v>
      </c>
      <c r="S136" s="24">
        <v>0</v>
      </c>
      <c r="T136" s="24">
        <v>0</v>
      </c>
      <c r="U136" s="32">
        <v>48</v>
      </c>
      <c r="V136" s="42">
        <f t="shared" si="77"/>
        <v>2.1108179419525066</v>
      </c>
      <c r="W136" s="32">
        <v>32</v>
      </c>
      <c r="X136" s="42">
        <f t="shared" si="78"/>
        <v>1.4072119613016711</v>
      </c>
    </row>
    <row r="137" spans="1:24" ht="15.75">
      <c r="A137" s="18" t="s">
        <v>100</v>
      </c>
      <c r="B137" s="17">
        <v>1</v>
      </c>
      <c r="C137" s="17">
        <v>1</v>
      </c>
      <c r="D137" s="32">
        <v>1</v>
      </c>
      <c r="E137" s="42">
        <f t="shared" si="63"/>
        <v>100</v>
      </c>
      <c r="F137" s="17">
        <v>351</v>
      </c>
      <c r="G137" s="17">
        <f>SUM(H137,U137,W137)</f>
        <v>303</v>
      </c>
      <c r="H137" s="32">
        <f>SUM(J137:T137)</f>
        <v>298</v>
      </c>
      <c r="I137" s="45">
        <f t="shared" si="75"/>
        <v>98.34983498349835</v>
      </c>
      <c r="J137" s="24">
        <v>111</v>
      </c>
      <c r="K137" s="24">
        <v>98</v>
      </c>
      <c r="L137" s="24">
        <v>8</v>
      </c>
      <c r="M137" s="24">
        <v>23</v>
      </c>
      <c r="N137" s="24">
        <v>47</v>
      </c>
      <c r="O137" s="24">
        <v>11</v>
      </c>
      <c r="P137" s="24">
        <v>0</v>
      </c>
      <c r="Q137" s="24">
        <v>0</v>
      </c>
      <c r="R137" s="24">
        <v>0</v>
      </c>
      <c r="S137" s="24">
        <v>0</v>
      </c>
      <c r="T137" s="24">
        <v>0</v>
      </c>
      <c r="U137" s="32">
        <v>0</v>
      </c>
      <c r="V137" s="42">
        <f t="shared" si="77"/>
        <v>0</v>
      </c>
      <c r="W137" s="32">
        <v>5</v>
      </c>
      <c r="X137" s="42">
        <f t="shared" si="78"/>
        <v>1.65016501650165</v>
      </c>
    </row>
    <row r="138" spans="1:24" ht="15.75">
      <c r="A138" s="18" t="s">
        <v>101</v>
      </c>
      <c r="B138" s="17">
        <v>2</v>
      </c>
      <c r="C138" s="17">
        <v>2</v>
      </c>
      <c r="D138" s="32">
        <v>2</v>
      </c>
      <c r="E138" s="42">
        <f t="shared" si="63"/>
        <v>100</v>
      </c>
      <c r="F138" s="17">
        <v>662</v>
      </c>
      <c r="G138" s="17">
        <f>SUM(H138,U138,W138)</f>
        <v>557</v>
      </c>
      <c r="H138" s="32">
        <f>SUM(J138:T138)</f>
        <v>544</v>
      </c>
      <c r="I138" s="45">
        <f t="shared" si="75"/>
        <v>97.66606822262118</v>
      </c>
      <c r="J138" s="24">
        <v>190</v>
      </c>
      <c r="K138" s="24">
        <v>15</v>
      </c>
      <c r="L138" s="24">
        <v>5</v>
      </c>
      <c r="M138" s="24">
        <v>106</v>
      </c>
      <c r="N138" s="24">
        <v>214</v>
      </c>
      <c r="O138" s="24">
        <v>9</v>
      </c>
      <c r="P138" s="24">
        <v>4</v>
      </c>
      <c r="Q138" s="24">
        <v>1</v>
      </c>
      <c r="R138" s="24">
        <v>0</v>
      </c>
      <c r="S138" s="24">
        <v>0</v>
      </c>
      <c r="T138" s="24">
        <v>0</v>
      </c>
      <c r="U138" s="32">
        <v>5</v>
      </c>
      <c r="V138" s="42">
        <f t="shared" si="77"/>
        <v>0.8976660682226212</v>
      </c>
      <c r="W138" s="32">
        <v>8</v>
      </c>
      <c r="X138" s="42">
        <f t="shared" si="78"/>
        <v>1.436265709156194</v>
      </c>
    </row>
    <row r="139" spans="1:24" ht="15.75">
      <c r="A139" s="18" t="s">
        <v>102</v>
      </c>
      <c r="B139" s="17">
        <v>2</v>
      </c>
      <c r="C139" s="17">
        <v>2</v>
      </c>
      <c r="D139" s="32">
        <v>2</v>
      </c>
      <c r="E139" s="42">
        <f t="shared" si="63"/>
        <v>100</v>
      </c>
      <c r="F139" s="17">
        <v>814</v>
      </c>
      <c r="G139" s="17">
        <f>SUM(H139,U139,W139)</f>
        <v>616</v>
      </c>
      <c r="H139" s="32">
        <f>SUM(J139:T139)</f>
        <v>592</v>
      </c>
      <c r="I139" s="45">
        <f t="shared" si="75"/>
        <v>96.1038961038961</v>
      </c>
      <c r="J139" s="24">
        <v>248</v>
      </c>
      <c r="K139" s="24">
        <v>0</v>
      </c>
      <c r="L139" s="24">
        <v>77</v>
      </c>
      <c r="M139" s="24">
        <v>29</v>
      </c>
      <c r="N139" s="24">
        <v>218</v>
      </c>
      <c r="O139" s="24">
        <v>9</v>
      </c>
      <c r="P139" s="24">
        <v>10</v>
      </c>
      <c r="Q139" s="24">
        <v>1</v>
      </c>
      <c r="R139" s="24">
        <v>0</v>
      </c>
      <c r="S139" s="24">
        <v>0</v>
      </c>
      <c r="T139" s="24">
        <v>0</v>
      </c>
      <c r="U139" s="32">
        <v>7</v>
      </c>
      <c r="V139" s="42">
        <f t="shared" si="77"/>
        <v>1.1363636363636365</v>
      </c>
      <c r="W139" s="32">
        <v>17</v>
      </c>
      <c r="X139" s="42">
        <f t="shared" si="78"/>
        <v>2.75974025974026</v>
      </c>
    </row>
    <row r="140" spans="1:24" ht="15.75">
      <c r="A140" s="18" t="s">
        <v>103</v>
      </c>
      <c r="B140" s="17">
        <v>1</v>
      </c>
      <c r="C140" s="17">
        <v>4</v>
      </c>
      <c r="D140" s="32">
        <v>4</v>
      </c>
      <c r="E140" s="42">
        <f t="shared" si="63"/>
        <v>100</v>
      </c>
      <c r="F140" s="17">
        <v>1587</v>
      </c>
      <c r="G140" s="17">
        <f>SUM(H140,U140,W140)</f>
        <v>1326</v>
      </c>
      <c r="H140" s="32">
        <f>SUM(J140:T140)</f>
        <v>1268</v>
      </c>
      <c r="I140" s="45">
        <f t="shared" si="75"/>
        <v>95.62594268476622</v>
      </c>
      <c r="J140" s="24">
        <v>298</v>
      </c>
      <c r="K140" s="24">
        <v>1</v>
      </c>
      <c r="L140" s="24">
        <v>257</v>
      </c>
      <c r="M140" s="24">
        <v>302</v>
      </c>
      <c r="N140" s="24">
        <v>328</v>
      </c>
      <c r="O140" s="24">
        <v>4</v>
      </c>
      <c r="P140" s="24">
        <v>12</v>
      </c>
      <c r="Q140" s="24">
        <v>14</v>
      </c>
      <c r="R140" s="24">
        <v>52</v>
      </c>
      <c r="S140" s="24">
        <v>0</v>
      </c>
      <c r="T140" s="24">
        <v>0</v>
      </c>
      <c r="U140" s="32">
        <v>21</v>
      </c>
      <c r="V140" s="42">
        <f t="shared" si="77"/>
        <v>1.583710407239819</v>
      </c>
      <c r="W140" s="32">
        <v>37</v>
      </c>
      <c r="X140" s="42">
        <f t="shared" si="78"/>
        <v>2.790346907993967</v>
      </c>
    </row>
    <row r="141" spans="1:24" ht="15.75">
      <c r="A141" s="13"/>
      <c r="B141" s="17"/>
      <c r="C141" s="17"/>
      <c r="D141" s="32"/>
      <c r="E141" s="42"/>
      <c r="F141" s="17"/>
      <c r="G141" s="17"/>
      <c r="H141" s="32"/>
      <c r="I141" s="45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32"/>
      <c r="V141" s="42"/>
      <c r="W141" s="32"/>
      <c r="X141" s="42"/>
    </row>
    <row r="142" spans="1:24" ht="15.75">
      <c r="A142" s="15" t="s">
        <v>104</v>
      </c>
      <c r="B142" s="19">
        <f>SUM(B143:B150)</f>
        <v>9</v>
      </c>
      <c r="C142" s="19">
        <f>SUM(C143:C150)</f>
        <v>12</v>
      </c>
      <c r="D142" s="33">
        <f>SUM(D143:D150)</f>
        <v>12</v>
      </c>
      <c r="E142" s="43">
        <f t="shared" si="63"/>
        <v>100</v>
      </c>
      <c r="F142" s="19">
        <f>SUM(F143:F150)</f>
        <v>4141</v>
      </c>
      <c r="G142" s="19">
        <f>SUM(G143:G150)</f>
        <v>3136</v>
      </c>
      <c r="H142" s="33">
        <f>SUM(H143:H150)</f>
        <v>3057</v>
      </c>
      <c r="I142" s="49">
        <f>SUM(H142/G142)*100</f>
        <v>97.48086734693877</v>
      </c>
      <c r="J142" s="25">
        <f aca="true" t="shared" si="79" ref="J142:U142">SUM(J143:J150)</f>
        <v>1515</v>
      </c>
      <c r="K142" s="25">
        <f t="shared" si="79"/>
        <v>523</v>
      </c>
      <c r="L142" s="25">
        <f t="shared" si="79"/>
        <v>202</v>
      </c>
      <c r="M142" s="25">
        <f t="shared" si="79"/>
        <v>402</v>
      </c>
      <c r="N142" s="25">
        <f t="shared" si="79"/>
        <v>125</v>
      </c>
      <c r="O142" s="25">
        <f t="shared" si="79"/>
        <v>230</v>
      </c>
      <c r="P142" s="25">
        <f>SUM(P143:P150)</f>
        <v>55</v>
      </c>
      <c r="Q142" s="25">
        <f t="shared" si="79"/>
        <v>5</v>
      </c>
      <c r="R142" s="25">
        <f t="shared" si="79"/>
        <v>0</v>
      </c>
      <c r="S142" s="25">
        <f t="shared" si="79"/>
        <v>0</v>
      </c>
      <c r="T142" s="25">
        <f t="shared" si="79"/>
        <v>0</v>
      </c>
      <c r="U142" s="33">
        <f t="shared" si="79"/>
        <v>26</v>
      </c>
      <c r="V142" s="43">
        <f>SUM(U142/G142)*100</f>
        <v>0.8290816326530612</v>
      </c>
      <c r="W142" s="33">
        <f>SUM(W143:W150)</f>
        <v>53</v>
      </c>
      <c r="X142" s="43">
        <f>SUM(W142/G142)*100</f>
        <v>1.6900510204081634</v>
      </c>
    </row>
    <row r="143" spans="1:24" ht="15.75">
      <c r="A143" s="18" t="s">
        <v>105</v>
      </c>
      <c r="B143" s="17">
        <v>1</v>
      </c>
      <c r="C143" s="17">
        <v>2</v>
      </c>
      <c r="D143" s="32">
        <v>2</v>
      </c>
      <c r="E143" s="42">
        <f t="shared" si="63"/>
        <v>100</v>
      </c>
      <c r="F143" s="17">
        <v>597</v>
      </c>
      <c r="G143" s="17">
        <f>SUM(H143,U143,W143)</f>
        <v>443</v>
      </c>
      <c r="H143" s="32">
        <f>SUM(J143:T143)</f>
        <v>421</v>
      </c>
      <c r="I143" s="45">
        <f>SUM(H143/G143)*100</f>
        <v>95.03386004514672</v>
      </c>
      <c r="J143" s="24">
        <v>269</v>
      </c>
      <c r="K143" s="24">
        <v>117</v>
      </c>
      <c r="L143" s="24">
        <v>2</v>
      </c>
      <c r="M143" s="24">
        <v>5</v>
      </c>
      <c r="N143" s="24">
        <v>20</v>
      </c>
      <c r="O143" s="24">
        <v>4</v>
      </c>
      <c r="P143" s="24">
        <v>4</v>
      </c>
      <c r="Q143" s="24">
        <v>0</v>
      </c>
      <c r="R143" s="24">
        <v>0</v>
      </c>
      <c r="S143" s="24">
        <v>0</v>
      </c>
      <c r="T143" s="24">
        <v>0</v>
      </c>
      <c r="U143" s="32">
        <v>8</v>
      </c>
      <c r="V143" s="42">
        <f aca="true" t="shared" si="80" ref="V143:V150">SUM(U143/G143)*100</f>
        <v>1.805869074492099</v>
      </c>
      <c r="W143" s="32">
        <v>14</v>
      </c>
      <c r="X143" s="42">
        <f aca="true" t="shared" si="81" ref="X143:X150">SUM(W143/G143)*100</f>
        <v>3.160270880361174</v>
      </c>
    </row>
    <row r="144" spans="1:24" ht="15.75">
      <c r="A144" s="18" t="s">
        <v>106</v>
      </c>
      <c r="B144" s="17">
        <v>1</v>
      </c>
      <c r="C144" s="17">
        <v>1</v>
      </c>
      <c r="D144" s="32">
        <v>1</v>
      </c>
      <c r="E144" s="42">
        <f t="shared" si="63"/>
        <v>100</v>
      </c>
      <c r="F144" s="17">
        <v>366</v>
      </c>
      <c r="G144" s="17">
        <f aca="true" t="shared" si="82" ref="G144:G150">SUM(H144,U144,W144)</f>
        <v>290</v>
      </c>
      <c r="H144" s="32">
        <f aca="true" t="shared" si="83" ref="H144:H150">SUM(J144:T144)</f>
        <v>282</v>
      </c>
      <c r="I144" s="45">
        <f aca="true" t="shared" si="84" ref="I144:I150">SUM(H144/G144)*100</f>
        <v>97.24137931034483</v>
      </c>
      <c r="J144" s="24">
        <v>169</v>
      </c>
      <c r="K144" s="24">
        <v>0</v>
      </c>
      <c r="L144" s="24">
        <v>0</v>
      </c>
      <c r="M144" s="24">
        <v>84</v>
      </c>
      <c r="N144" s="24">
        <v>4</v>
      </c>
      <c r="O144" s="24">
        <v>19</v>
      </c>
      <c r="P144" s="24">
        <v>3</v>
      </c>
      <c r="Q144" s="24">
        <v>3</v>
      </c>
      <c r="R144" s="24">
        <v>0</v>
      </c>
      <c r="S144" s="24">
        <v>0</v>
      </c>
      <c r="T144" s="24">
        <v>0</v>
      </c>
      <c r="U144" s="32">
        <v>2</v>
      </c>
      <c r="V144" s="42">
        <f t="shared" si="80"/>
        <v>0.6896551724137931</v>
      </c>
      <c r="W144" s="32">
        <v>6</v>
      </c>
      <c r="X144" s="42">
        <f t="shared" si="81"/>
        <v>2.0689655172413794</v>
      </c>
    </row>
    <row r="145" spans="1:24" ht="15.75">
      <c r="A145" s="18" t="s">
        <v>107</v>
      </c>
      <c r="B145" s="17">
        <v>1</v>
      </c>
      <c r="C145" s="17">
        <v>1</v>
      </c>
      <c r="D145" s="32">
        <v>1</v>
      </c>
      <c r="E145" s="42">
        <f t="shared" si="63"/>
        <v>100</v>
      </c>
      <c r="F145" s="17">
        <v>321</v>
      </c>
      <c r="G145" s="17">
        <f t="shared" si="82"/>
        <v>247</v>
      </c>
      <c r="H145" s="32">
        <f t="shared" si="83"/>
        <v>245</v>
      </c>
      <c r="I145" s="45">
        <f t="shared" si="84"/>
        <v>99.19028340080972</v>
      </c>
      <c r="J145" s="24">
        <v>81</v>
      </c>
      <c r="K145" s="24">
        <v>0</v>
      </c>
      <c r="L145" s="24">
        <v>37</v>
      </c>
      <c r="M145" s="24">
        <v>115</v>
      </c>
      <c r="N145" s="24">
        <v>3</v>
      </c>
      <c r="O145" s="24">
        <v>1</v>
      </c>
      <c r="P145" s="24">
        <v>8</v>
      </c>
      <c r="Q145" s="24">
        <v>0</v>
      </c>
      <c r="R145" s="24">
        <v>0</v>
      </c>
      <c r="S145" s="24">
        <v>0</v>
      </c>
      <c r="T145" s="24">
        <v>0</v>
      </c>
      <c r="U145" s="32">
        <v>2</v>
      </c>
      <c r="V145" s="42">
        <f t="shared" si="80"/>
        <v>0.8097165991902834</v>
      </c>
      <c r="W145" s="32">
        <v>0</v>
      </c>
      <c r="X145" s="42">
        <f t="shared" si="81"/>
        <v>0</v>
      </c>
    </row>
    <row r="146" spans="1:24" ht="15.75">
      <c r="A146" s="18" t="s">
        <v>108</v>
      </c>
      <c r="B146" s="17">
        <v>2</v>
      </c>
      <c r="C146" s="17">
        <v>3</v>
      </c>
      <c r="D146" s="32">
        <v>3</v>
      </c>
      <c r="E146" s="42">
        <f t="shared" si="63"/>
        <v>100</v>
      </c>
      <c r="F146" s="17">
        <v>962</v>
      </c>
      <c r="G146" s="17">
        <f t="shared" si="82"/>
        <v>758</v>
      </c>
      <c r="H146" s="32">
        <f t="shared" si="83"/>
        <v>743</v>
      </c>
      <c r="I146" s="45">
        <f t="shared" si="84"/>
        <v>98.02110817941953</v>
      </c>
      <c r="J146" s="24">
        <v>432</v>
      </c>
      <c r="K146" s="24">
        <v>228</v>
      </c>
      <c r="L146" s="24">
        <v>3</v>
      </c>
      <c r="M146" s="24">
        <v>17</v>
      </c>
      <c r="N146" s="24">
        <v>20</v>
      </c>
      <c r="O146" s="24">
        <v>10</v>
      </c>
      <c r="P146" s="24">
        <v>32</v>
      </c>
      <c r="Q146" s="24">
        <v>1</v>
      </c>
      <c r="R146" s="24">
        <v>0</v>
      </c>
      <c r="S146" s="24">
        <v>0</v>
      </c>
      <c r="T146" s="24">
        <v>0</v>
      </c>
      <c r="U146" s="32">
        <v>8</v>
      </c>
      <c r="V146" s="42">
        <f t="shared" si="80"/>
        <v>1.0554089709762533</v>
      </c>
      <c r="W146" s="32">
        <v>7</v>
      </c>
      <c r="X146" s="42">
        <f t="shared" si="81"/>
        <v>0.9234828496042217</v>
      </c>
    </row>
    <row r="147" spans="1:24" ht="15.75">
      <c r="A147" s="18" t="s">
        <v>109</v>
      </c>
      <c r="B147" s="17">
        <v>1</v>
      </c>
      <c r="C147" s="17">
        <v>1</v>
      </c>
      <c r="D147" s="32">
        <v>1</v>
      </c>
      <c r="E147" s="42">
        <f t="shared" si="63"/>
        <v>100</v>
      </c>
      <c r="F147" s="17">
        <v>463</v>
      </c>
      <c r="G147" s="17">
        <f t="shared" si="82"/>
        <v>305</v>
      </c>
      <c r="H147" s="32">
        <f t="shared" si="83"/>
        <v>295</v>
      </c>
      <c r="I147" s="45">
        <f t="shared" si="84"/>
        <v>96.72131147540983</v>
      </c>
      <c r="J147" s="24">
        <v>108</v>
      </c>
      <c r="K147" s="24">
        <v>157</v>
      </c>
      <c r="L147" s="24">
        <v>0</v>
      </c>
      <c r="M147" s="24">
        <v>16</v>
      </c>
      <c r="N147" s="24">
        <v>11</v>
      </c>
      <c r="O147" s="24">
        <v>1</v>
      </c>
      <c r="P147" s="24">
        <v>2</v>
      </c>
      <c r="Q147" s="24">
        <v>0</v>
      </c>
      <c r="R147" s="24">
        <v>0</v>
      </c>
      <c r="S147" s="24">
        <v>0</v>
      </c>
      <c r="T147" s="24">
        <v>0</v>
      </c>
      <c r="U147" s="32">
        <v>2</v>
      </c>
      <c r="V147" s="42">
        <f t="shared" si="80"/>
        <v>0.6557377049180327</v>
      </c>
      <c r="W147" s="32">
        <v>8</v>
      </c>
      <c r="X147" s="42">
        <f t="shared" si="81"/>
        <v>2.622950819672131</v>
      </c>
    </row>
    <row r="148" spans="1:24" ht="15.75">
      <c r="A148" s="18" t="s">
        <v>110</v>
      </c>
      <c r="B148" s="17">
        <v>1</v>
      </c>
      <c r="C148" s="17">
        <v>1</v>
      </c>
      <c r="D148" s="32">
        <v>1</v>
      </c>
      <c r="E148" s="42">
        <f t="shared" si="63"/>
        <v>100</v>
      </c>
      <c r="F148" s="17">
        <v>249</v>
      </c>
      <c r="G148" s="17">
        <f t="shared" si="82"/>
        <v>190</v>
      </c>
      <c r="H148" s="32">
        <f t="shared" si="83"/>
        <v>184</v>
      </c>
      <c r="I148" s="45">
        <f t="shared" si="84"/>
        <v>96.84210526315789</v>
      </c>
      <c r="J148" s="24">
        <v>137</v>
      </c>
      <c r="K148" s="24">
        <v>0</v>
      </c>
      <c r="L148" s="24">
        <v>0</v>
      </c>
      <c r="M148" s="24">
        <v>6</v>
      </c>
      <c r="N148" s="24">
        <v>38</v>
      </c>
      <c r="O148" s="24">
        <v>1</v>
      </c>
      <c r="P148" s="24">
        <v>2</v>
      </c>
      <c r="Q148" s="24">
        <v>0</v>
      </c>
      <c r="R148" s="24">
        <v>0</v>
      </c>
      <c r="S148" s="24">
        <v>0</v>
      </c>
      <c r="T148" s="24">
        <v>0</v>
      </c>
      <c r="U148" s="32">
        <v>1</v>
      </c>
      <c r="V148" s="42">
        <f t="shared" si="80"/>
        <v>0.5263157894736842</v>
      </c>
      <c r="W148" s="32">
        <v>5</v>
      </c>
      <c r="X148" s="42">
        <f t="shared" si="81"/>
        <v>2.631578947368421</v>
      </c>
    </row>
    <row r="149" spans="1:24" ht="15.75">
      <c r="A149" s="18" t="s">
        <v>111</v>
      </c>
      <c r="B149" s="17">
        <v>1</v>
      </c>
      <c r="C149" s="17">
        <v>2</v>
      </c>
      <c r="D149" s="32">
        <v>2</v>
      </c>
      <c r="E149" s="42">
        <f t="shared" si="63"/>
        <v>100</v>
      </c>
      <c r="F149" s="17">
        <v>646</v>
      </c>
      <c r="G149" s="17">
        <f t="shared" si="82"/>
        <v>467</v>
      </c>
      <c r="H149" s="32">
        <f t="shared" si="83"/>
        <v>459</v>
      </c>
      <c r="I149" s="45">
        <f t="shared" si="84"/>
        <v>98.28693790149893</v>
      </c>
      <c r="J149" s="24">
        <v>142</v>
      </c>
      <c r="K149" s="24">
        <v>14</v>
      </c>
      <c r="L149" s="24">
        <v>157</v>
      </c>
      <c r="M149" s="24">
        <v>52</v>
      </c>
      <c r="N149" s="24">
        <v>23</v>
      </c>
      <c r="O149" s="24">
        <v>69</v>
      </c>
      <c r="P149" s="24">
        <v>2</v>
      </c>
      <c r="Q149" s="24">
        <v>0</v>
      </c>
      <c r="R149" s="24">
        <v>0</v>
      </c>
      <c r="S149" s="24">
        <v>0</v>
      </c>
      <c r="T149" s="24">
        <v>0</v>
      </c>
      <c r="U149" s="32">
        <v>3</v>
      </c>
      <c r="V149" s="42">
        <f t="shared" si="80"/>
        <v>0.6423982869379015</v>
      </c>
      <c r="W149" s="32">
        <v>5</v>
      </c>
      <c r="X149" s="42">
        <f t="shared" si="81"/>
        <v>1.070663811563169</v>
      </c>
    </row>
    <row r="150" spans="1:24" ht="15.75">
      <c r="A150" s="18" t="s">
        <v>112</v>
      </c>
      <c r="B150" s="17">
        <v>1</v>
      </c>
      <c r="C150" s="17">
        <v>1</v>
      </c>
      <c r="D150" s="32">
        <v>1</v>
      </c>
      <c r="E150" s="42">
        <f t="shared" si="63"/>
        <v>100</v>
      </c>
      <c r="F150" s="17">
        <v>537</v>
      </c>
      <c r="G150" s="17">
        <f t="shared" si="82"/>
        <v>436</v>
      </c>
      <c r="H150" s="32">
        <f t="shared" si="83"/>
        <v>428</v>
      </c>
      <c r="I150" s="45">
        <f t="shared" si="84"/>
        <v>98.1651376146789</v>
      </c>
      <c r="J150" s="24">
        <v>177</v>
      </c>
      <c r="K150" s="24">
        <v>7</v>
      </c>
      <c r="L150" s="24">
        <v>3</v>
      </c>
      <c r="M150" s="24">
        <v>107</v>
      </c>
      <c r="N150" s="24">
        <v>6</v>
      </c>
      <c r="O150" s="24">
        <v>125</v>
      </c>
      <c r="P150" s="24">
        <v>2</v>
      </c>
      <c r="Q150" s="24">
        <v>1</v>
      </c>
      <c r="R150" s="24">
        <v>0</v>
      </c>
      <c r="S150" s="24">
        <v>0</v>
      </c>
      <c r="T150" s="24">
        <v>0</v>
      </c>
      <c r="U150" s="32">
        <v>0</v>
      </c>
      <c r="V150" s="42">
        <f t="shared" si="80"/>
        <v>0</v>
      </c>
      <c r="W150" s="32">
        <v>8</v>
      </c>
      <c r="X150" s="42">
        <f t="shared" si="81"/>
        <v>1.834862385321101</v>
      </c>
    </row>
    <row r="151" spans="1:24" ht="15.75">
      <c r="A151" s="13"/>
      <c r="B151" s="17"/>
      <c r="C151" s="17"/>
      <c r="D151" s="32"/>
      <c r="E151" s="42"/>
      <c r="F151" s="17"/>
      <c r="G151" s="17"/>
      <c r="H151" s="32"/>
      <c r="I151" s="45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32"/>
      <c r="V151" s="42"/>
      <c r="W151" s="32"/>
      <c r="X151" s="42"/>
    </row>
    <row r="152" spans="1:24" ht="15.75">
      <c r="A152" s="15" t="s">
        <v>113</v>
      </c>
      <c r="B152" s="19">
        <f>SUM(B154,B165,B172,B182,B190,B205,B217,B227,B234,B241,B251,B258,B269)</f>
        <v>339</v>
      </c>
      <c r="C152" s="19">
        <f>SUM(C154,C165,C172,C182,C190,C205,C217,C227,C234,C241,C251,C258,C269)</f>
        <v>721</v>
      </c>
      <c r="D152" s="33">
        <f>SUM(D154,D165,D172,D182,D190,D205,D217,D227,D234,D241,D251,D258,D269)</f>
        <v>720</v>
      </c>
      <c r="E152" s="43">
        <f aca="true" t="shared" si="85" ref="E152:E170">SUM(D152/C152)*100</f>
        <v>99.86130374479889</v>
      </c>
      <c r="F152" s="33">
        <f>SUM(F154,F165,F172,F182,F190,F205,F217,F227,F234,F241,F251,F258,F269)</f>
        <v>283678</v>
      </c>
      <c r="G152" s="33">
        <f>SUM(G154,G165,G172,G182,G190,G205,G217,G227,G234,G241,G251,G258,G269)</f>
        <v>211371</v>
      </c>
      <c r="H152" s="33">
        <f>SUM(H154,H165,H172,H182,H190,H205,H217,H227,H234,H241,H251,H258,H269)</f>
        <v>201638</v>
      </c>
      <c r="I152" s="49">
        <f aca="true" t="shared" si="86" ref="I152:I170">SUM(H152/G152)*100</f>
        <v>95.39530020674547</v>
      </c>
      <c r="J152" s="33">
        <f aca="true" t="shared" si="87" ref="J152:U152">SUM(J154,J165,J172,J182,J190,J205,J217,J227,J234,J241,J251,J258,J269)</f>
        <v>68990</v>
      </c>
      <c r="K152" s="33">
        <f t="shared" si="87"/>
        <v>12689</v>
      </c>
      <c r="L152" s="33">
        <f t="shared" si="87"/>
        <v>18846</v>
      </c>
      <c r="M152" s="33">
        <f t="shared" si="87"/>
        <v>54250</v>
      </c>
      <c r="N152" s="33">
        <f t="shared" si="87"/>
        <v>27557</v>
      </c>
      <c r="O152" s="33">
        <f t="shared" si="87"/>
        <v>2162</v>
      </c>
      <c r="P152" s="33">
        <f>SUM(P154,P165,P172,P182,P190,P205,P217,P227,P234,P241,P251,P258,P269)</f>
        <v>12257</v>
      </c>
      <c r="Q152" s="33">
        <f t="shared" si="87"/>
        <v>1965</v>
      </c>
      <c r="R152" s="33">
        <f t="shared" si="87"/>
        <v>2747</v>
      </c>
      <c r="S152" s="33">
        <f t="shared" si="87"/>
        <v>175</v>
      </c>
      <c r="T152" s="33">
        <f t="shared" si="87"/>
        <v>0</v>
      </c>
      <c r="U152" s="33">
        <f t="shared" si="87"/>
        <v>5869</v>
      </c>
      <c r="V152" s="43">
        <f>SUM(U152/G152)*100</f>
        <v>2.7766344484342698</v>
      </c>
      <c r="W152" s="33">
        <f>SUM(W154,W165,W172,W182,W190,W205,W217,W227,W234,W241,W251,W258,W269)</f>
        <v>3864</v>
      </c>
      <c r="X152" s="43">
        <f>SUM(W152/G152)*100</f>
        <v>1.8280653448202449</v>
      </c>
    </row>
    <row r="153" spans="1:24" ht="15.75">
      <c r="A153" s="15"/>
      <c r="B153" s="19"/>
      <c r="C153" s="19"/>
      <c r="D153" s="33"/>
      <c r="E153" s="42"/>
      <c r="F153" s="19"/>
      <c r="G153" s="19"/>
      <c r="H153" s="33"/>
      <c r="I153" s="4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33"/>
      <c r="V153" s="42"/>
      <c r="W153" s="33"/>
      <c r="X153" s="42"/>
    </row>
    <row r="154" spans="1:24" ht="15.75">
      <c r="A154" s="15" t="s">
        <v>114</v>
      </c>
      <c r="B154" s="19">
        <f>SUM(B155:B163)</f>
        <v>21</v>
      </c>
      <c r="C154" s="19">
        <f>SUM(C155:C163)</f>
        <v>31</v>
      </c>
      <c r="D154" s="33">
        <f>SUM(D155:D163)</f>
        <v>31</v>
      </c>
      <c r="E154" s="43">
        <f t="shared" si="85"/>
        <v>100</v>
      </c>
      <c r="F154" s="33">
        <f>SUM(F155:F163)</f>
        <v>11099</v>
      </c>
      <c r="G154" s="33">
        <f>SUM(G155:G163)</f>
        <v>7887</v>
      </c>
      <c r="H154" s="33">
        <f>SUM(H155:H163)</f>
        <v>7570</v>
      </c>
      <c r="I154" s="49">
        <f t="shared" si="86"/>
        <v>95.98072777989096</v>
      </c>
      <c r="J154" s="25">
        <f>SUM(J155:J163)</f>
        <v>2732</v>
      </c>
      <c r="K154" s="25">
        <f aca="true" t="shared" si="88" ref="K154:U154">SUM(K155:K163)</f>
        <v>1303</v>
      </c>
      <c r="L154" s="25">
        <f t="shared" si="88"/>
        <v>396</v>
      </c>
      <c r="M154" s="25">
        <f t="shared" si="88"/>
        <v>1763</v>
      </c>
      <c r="N154" s="25">
        <f t="shared" si="88"/>
        <v>451</v>
      </c>
      <c r="O154" s="25">
        <f t="shared" si="88"/>
        <v>447</v>
      </c>
      <c r="P154" s="25">
        <f>SUM(P155:P163)</f>
        <v>315</v>
      </c>
      <c r="Q154" s="25">
        <f t="shared" si="88"/>
        <v>55</v>
      </c>
      <c r="R154" s="25">
        <f t="shared" si="88"/>
        <v>61</v>
      </c>
      <c r="S154" s="25">
        <f>SUM(S155:S163)</f>
        <v>47</v>
      </c>
      <c r="T154" s="25">
        <f t="shared" si="88"/>
        <v>0</v>
      </c>
      <c r="U154" s="36">
        <f t="shared" si="88"/>
        <v>124</v>
      </c>
      <c r="V154" s="43">
        <f>SUM(U154/G154)*100</f>
        <v>1.5722074299480158</v>
      </c>
      <c r="W154" s="33">
        <f>SUM(W155:W163)</f>
        <v>193</v>
      </c>
      <c r="X154" s="43">
        <f>SUM(W154/G154)*100</f>
        <v>2.4470647901610247</v>
      </c>
    </row>
    <row r="155" spans="1:24" ht="15.75">
      <c r="A155" s="18" t="s">
        <v>115</v>
      </c>
      <c r="B155" s="17">
        <v>2</v>
      </c>
      <c r="C155" s="17">
        <v>4</v>
      </c>
      <c r="D155" s="32">
        <v>4</v>
      </c>
      <c r="E155" s="42">
        <f t="shared" si="85"/>
        <v>100</v>
      </c>
      <c r="F155" s="17">
        <v>1609</v>
      </c>
      <c r="G155" s="17">
        <f>SUM(H155,U155,W155)</f>
        <v>1266</v>
      </c>
      <c r="H155" s="32">
        <f aca="true" t="shared" si="89" ref="H155:H163">SUM(J155:T155)</f>
        <v>1209</v>
      </c>
      <c r="I155" s="45">
        <f t="shared" si="86"/>
        <v>95.49763033175356</v>
      </c>
      <c r="J155" s="24">
        <v>591</v>
      </c>
      <c r="K155" s="24">
        <v>85</v>
      </c>
      <c r="L155" s="24">
        <v>18</v>
      </c>
      <c r="M155" s="24">
        <v>260</v>
      </c>
      <c r="N155" s="24">
        <v>58</v>
      </c>
      <c r="O155" s="24">
        <v>21</v>
      </c>
      <c r="P155" s="24">
        <v>175</v>
      </c>
      <c r="Q155" s="24">
        <v>1</v>
      </c>
      <c r="R155" s="24">
        <v>0</v>
      </c>
      <c r="S155" s="24">
        <v>0</v>
      </c>
      <c r="T155" s="24">
        <v>0</v>
      </c>
      <c r="U155" s="32">
        <v>27</v>
      </c>
      <c r="V155" s="42">
        <f aca="true" t="shared" si="90" ref="V155:V163">SUM(U155/G155)*100</f>
        <v>2.132701421800948</v>
      </c>
      <c r="W155" s="32">
        <v>30</v>
      </c>
      <c r="X155" s="42">
        <f aca="true" t="shared" si="91" ref="X155:X163">SUM(W155/G155)*100</f>
        <v>2.3696682464454977</v>
      </c>
    </row>
    <row r="156" spans="1:24" ht="15.75">
      <c r="A156" s="18" t="s">
        <v>116</v>
      </c>
      <c r="B156" s="17">
        <v>2</v>
      </c>
      <c r="C156" s="17">
        <v>5</v>
      </c>
      <c r="D156" s="32">
        <v>5</v>
      </c>
      <c r="E156" s="42">
        <f t="shared" si="85"/>
        <v>100</v>
      </c>
      <c r="F156" s="17">
        <v>2160</v>
      </c>
      <c r="G156" s="17">
        <f aca="true" t="shared" si="92" ref="G156:G163">SUM(H156,U156,W156)</f>
        <v>1565</v>
      </c>
      <c r="H156" s="32">
        <f t="shared" si="89"/>
        <v>1503</v>
      </c>
      <c r="I156" s="45">
        <f t="shared" si="86"/>
        <v>96.03833865814696</v>
      </c>
      <c r="J156" s="24">
        <v>374</v>
      </c>
      <c r="K156" s="24">
        <v>651</v>
      </c>
      <c r="L156" s="24">
        <v>9</v>
      </c>
      <c r="M156" s="24">
        <v>386</v>
      </c>
      <c r="N156" s="24">
        <v>51</v>
      </c>
      <c r="O156" s="24">
        <v>1</v>
      </c>
      <c r="P156" s="24">
        <v>3</v>
      </c>
      <c r="Q156" s="24">
        <v>28</v>
      </c>
      <c r="R156" s="24">
        <v>0</v>
      </c>
      <c r="S156" s="24">
        <v>0</v>
      </c>
      <c r="T156" s="24">
        <v>0</v>
      </c>
      <c r="U156" s="32">
        <v>23</v>
      </c>
      <c r="V156" s="42">
        <f t="shared" si="90"/>
        <v>1.4696485623003195</v>
      </c>
      <c r="W156" s="32">
        <v>39</v>
      </c>
      <c r="X156" s="42">
        <f t="shared" si="91"/>
        <v>2.4920127795527156</v>
      </c>
    </row>
    <row r="157" spans="1:24" ht="15.75">
      <c r="A157" s="18" t="s">
        <v>117</v>
      </c>
      <c r="B157" s="17">
        <v>3</v>
      </c>
      <c r="C157" s="17">
        <v>4</v>
      </c>
      <c r="D157" s="32">
        <v>4</v>
      </c>
      <c r="E157" s="42">
        <f t="shared" si="85"/>
        <v>100</v>
      </c>
      <c r="F157" s="17">
        <v>1230</v>
      </c>
      <c r="G157" s="17">
        <f t="shared" si="92"/>
        <v>1035</v>
      </c>
      <c r="H157" s="32">
        <f t="shared" si="89"/>
        <v>992</v>
      </c>
      <c r="I157" s="45">
        <f t="shared" si="86"/>
        <v>95.84541062801932</v>
      </c>
      <c r="J157" s="24">
        <v>436</v>
      </c>
      <c r="K157" s="24">
        <v>97</v>
      </c>
      <c r="L157" s="24">
        <v>63</v>
      </c>
      <c r="M157" s="24">
        <v>248</v>
      </c>
      <c r="N157" s="24">
        <v>56</v>
      </c>
      <c r="O157" s="24">
        <v>25</v>
      </c>
      <c r="P157" s="24">
        <v>67</v>
      </c>
      <c r="Q157" s="24">
        <v>0</v>
      </c>
      <c r="R157" s="24">
        <v>0</v>
      </c>
      <c r="S157" s="24">
        <v>0</v>
      </c>
      <c r="T157" s="24">
        <v>0</v>
      </c>
      <c r="U157" s="32">
        <v>18</v>
      </c>
      <c r="V157" s="42">
        <f t="shared" si="90"/>
        <v>1.7391304347826086</v>
      </c>
      <c r="W157" s="32">
        <v>25</v>
      </c>
      <c r="X157" s="42">
        <f t="shared" si="91"/>
        <v>2.4154589371980677</v>
      </c>
    </row>
    <row r="158" spans="1:24" ht="15.75">
      <c r="A158" s="18" t="s">
        <v>118</v>
      </c>
      <c r="B158" s="17">
        <v>3</v>
      </c>
      <c r="C158" s="17">
        <v>5</v>
      </c>
      <c r="D158" s="32">
        <v>5</v>
      </c>
      <c r="E158" s="42">
        <f t="shared" si="85"/>
        <v>100</v>
      </c>
      <c r="F158" s="17">
        <v>1627</v>
      </c>
      <c r="G158" s="17">
        <f t="shared" si="92"/>
        <v>345</v>
      </c>
      <c r="H158" s="32">
        <f t="shared" si="89"/>
        <v>311</v>
      </c>
      <c r="I158" s="45">
        <f t="shared" si="86"/>
        <v>90.14492753623189</v>
      </c>
      <c r="J158" s="24">
        <v>148</v>
      </c>
      <c r="K158" s="24">
        <v>15</v>
      </c>
      <c r="L158" s="24">
        <v>13</v>
      </c>
      <c r="M158" s="24">
        <v>106</v>
      </c>
      <c r="N158" s="24">
        <v>16</v>
      </c>
      <c r="O158" s="24">
        <v>9</v>
      </c>
      <c r="P158" s="24">
        <v>4</v>
      </c>
      <c r="Q158" s="24">
        <v>0</v>
      </c>
      <c r="R158" s="24">
        <v>0</v>
      </c>
      <c r="S158" s="24">
        <v>0</v>
      </c>
      <c r="T158" s="24">
        <v>0</v>
      </c>
      <c r="U158" s="32">
        <v>15</v>
      </c>
      <c r="V158" s="42">
        <f t="shared" si="90"/>
        <v>4.3478260869565215</v>
      </c>
      <c r="W158" s="32">
        <v>19</v>
      </c>
      <c r="X158" s="42">
        <f t="shared" si="91"/>
        <v>5.507246376811594</v>
      </c>
    </row>
    <row r="159" spans="1:24" ht="15.75">
      <c r="A159" s="18" t="s">
        <v>119</v>
      </c>
      <c r="B159" s="17">
        <v>1</v>
      </c>
      <c r="C159" s="17">
        <v>1</v>
      </c>
      <c r="D159" s="32">
        <v>1</v>
      </c>
      <c r="E159" s="42">
        <f t="shared" si="85"/>
        <v>100</v>
      </c>
      <c r="F159" s="17">
        <v>430</v>
      </c>
      <c r="G159" s="17">
        <f t="shared" si="92"/>
        <v>365</v>
      </c>
      <c r="H159" s="32">
        <f t="shared" si="89"/>
        <v>352</v>
      </c>
      <c r="I159" s="45">
        <f t="shared" si="86"/>
        <v>96.43835616438356</v>
      </c>
      <c r="J159" s="24">
        <v>56</v>
      </c>
      <c r="K159" s="24">
        <v>142</v>
      </c>
      <c r="L159" s="24">
        <v>0</v>
      </c>
      <c r="M159" s="24">
        <v>2</v>
      </c>
      <c r="N159" s="24">
        <v>11</v>
      </c>
      <c r="O159" s="24">
        <v>138</v>
      </c>
      <c r="P159" s="24">
        <v>0</v>
      </c>
      <c r="Q159" s="24">
        <v>0</v>
      </c>
      <c r="R159" s="24">
        <v>3</v>
      </c>
      <c r="S159" s="24">
        <v>0</v>
      </c>
      <c r="T159" s="24">
        <v>0</v>
      </c>
      <c r="U159" s="32">
        <v>2</v>
      </c>
      <c r="V159" s="42">
        <f t="shared" si="90"/>
        <v>0.547945205479452</v>
      </c>
      <c r="W159" s="32">
        <v>11</v>
      </c>
      <c r="X159" s="42">
        <f t="shared" si="91"/>
        <v>3.0136986301369864</v>
      </c>
    </row>
    <row r="160" spans="1:24" ht="18" customHeight="1">
      <c r="A160" s="18" t="s">
        <v>120</v>
      </c>
      <c r="B160" s="17">
        <v>2</v>
      </c>
      <c r="C160" s="17">
        <v>3</v>
      </c>
      <c r="D160" s="32">
        <v>3</v>
      </c>
      <c r="E160" s="42">
        <f t="shared" si="85"/>
        <v>100</v>
      </c>
      <c r="F160" s="17">
        <v>1225</v>
      </c>
      <c r="G160" s="17">
        <f t="shared" si="92"/>
        <v>1016</v>
      </c>
      <c r="H160" s="32">
        <f t="shared" si="89"/>
        <v>983</v>
      </c>
      <c r="I160" s="45">
        <f t="shared" si="86"/>
        <v>96.75196850393701</v>
      </c>
      <c r="J160" s="24">
        <v>48</v>
      </c>
      <c r="K160" s="24">
        <v>236</v>
      </c>
      <c r="L160" s="24">
        <v>57</v>
      </c>
      <c r="M160" s="24">
        <v>219</v>
      </c>
      <c r="N160" s="24">
        <v>124</v>
      </c>
      <c r="O160" s="24">
        <v>234</v>
      </c>
      <c r="P160" s="24">
        <v>9</v>
      </c>
      <c r="Q160" s="24">
        <v>0</v>
      </c>
      <c r="R160" s="24">
        <v>9</v>
      </c>
      <c r="S160" s="24">
        <v>47</v>
      </c>
      <c r="T160" s="24">
        <v>0</v>
      </c>
      <c r="U160" s="32">
        <v>15</v>
      </c>
      <c r="V160" s="42">
        <f t="shared" si="90"/>
        <v>1.4763779527559056</v>
      </c>
      <c r="W160" s="32">
        <v>18</v>
      </c>
      <c r="X160" s="42">
        <f t="shared" si="91"/>
        <v>1.7716535433070866</v>
      </c>
    </row>
    <row r="161" spans="1:24" ht="15.75">
      <c r="A161" s="18" t="s">
        <v>121</v>
      </c>
      <c r="B161" s="17">
        <v>2</v>
      </c>
      <c r="C161" s="17">
        <v>3</v>
      </c>
      <c r="D161" s="32">
        <v>3</v>
      </c>
      <c r="E161" s="42">
        <f t="shared" si="85"/>
        <v>100</v>
      </c>
      <c r="F161" s="17">
        <v>1046</v>
      </c>
      <c r="G161" s="17">
        <f t="shared" si="92"/>
        <v>831</v>
      </c>
      <c r="H161" s="32">
        <f t="shared" si="89"/>
        <v>804</v>
      </c>
      <c r="I161" s="45">
        <f t="shared" si="86"/>
        <v>96.75090252707581</v>
      </c>
      <c r="J161" s="24">
        <v>478</v>
      </c>
      <c r="K161" s="24">
        <v>42</v>
      </c>
      <c r="L161" s="24">
        <v>5</v>
      </c>
      <c r="M161" s="24">
        <v>246</v>
      </c>
      <c r="N161" s="24">
        <v>17</v>
      </c>
      <c r="O161" s="24">
        <v>15</v>
      </c>
      <c r="P161" s="24">
        <v>1</v>
      </c>
      <c r="Q161" s="24">
        <v>0</v>
      </c>
      <c r="R161" s="24">
        <v>0</v>
      </c>
      <c r="S161" s="24">
        <v>0</v>
      </c>
      <c r="T161" s="24">
        <v>0</v>
      </c>
      <c r="U161" s="32">
        <v>12</v>
      </c>
      <c r="V161" s="42">
        <f t="shared" si="90"/>
        <v>1.444043321299639</v>
      </c>
      <c r="W161" s="32">
        <v>15</v>
      </c>
      <c r="X161" s="42">
        <f t="shared" si="91"/>
        <v>1.8050541516245486</v>
      </c>
    </row>
    <row r="162" spans="1:24" ht="15.75">
      <c r="A162" s="18" t="s">
        <v>667</v>
      </c>
      <c r="B162" s="17">
        <v>1</v>
      </c>
      <c r="C162" s="17">
        <v>1</v>
      </c>
      <c r="D162" s="32">
        <v>1</v>
      </c>
      <c r="E162" s="42">
        <f t="shared" si="85"/>
        <v>100</v>
      </c>
      <c r="F162" s="17">
        <v>445</v>
      </c>
      <c r="G162" s="17">
        <f t="shared" si="92"/>
        <v>405</v>
      </c>
      <c r="H162" s="32">
        <f t="shared" si="89"/>
        <v>400</v>
      </c>
      <c r="I162" s="45">
        <f>SUM(H162/G162)*100</f>
        <v>98.76543209876543</v>
      </c>
      <c r="J162" s="24">
        <v>164</v>
      </c>
      <c r="K162" s="24">
        <v>9</v>
      </c>
      <c r="L162" s="24">
        <v>5</v>
      </c>
      <c r="M162" s="24">
        <v>158</v>
      </c>
      <c r="N162" s="24">
        <v>12</v>
      </c>
      <c r="O162" s="24">
        <v>2</v>
      </c>
      <c r="P162" s="24">
        <v>1</v>
      </c>
      <c r="Q162" s="24">
        <v>0</v>
      </c>
      <c r="R162" s="24">
        <v>49</v>
      </c>
      <c r="S162" s="24">
        <v>0</v>
      </c>
      <c r="T162" s="24">
        <v>0</v>
      </c>
      <c r="U162" s="32">
        <v>2</v>
      </c>
      <c r="V162" s="42">
        <f t="shared" si="90"/>
        <v>0.49382716049382713</v>
      </c>
      <c r="W162" s="32">
        <v>3</v>
      </c>
      <c r="X162" s="42">
        <f t="shared" si="91"/>
        <v>0.7407407407407408</v>
      </c>
    </row>
    <row r="163" spans="1:24" ht="15.75">
      <c r="A163" s="18" t="s">
        <v>668</v>
      </c>
      <c r="B163" s="17">
        <v>5</v>
      </c>
      <c r="C163" s="17">
        <v>5</v>
      </c>
      <c r="D163" s="32">
        <v>5</v>
      </c>
      <c r="E163" s="42">
        <f t="shared" si="85"/>
        <v>100</v>
      </c>
      <c r="F163" s="17">
        <v>1327</v>
      </c>
      <c r="G163" s="17">
        <f t="shared" si="92"/>
        <v>1059</v>
      </c>
      <c r="H163" s="32">
        <f t="shared" si="89"/>
        <v>1016</v>
      </c>
      <c r="I163" s="45">
        <f>SUM(H163/G163)*100</f>
        <v>95.9395656279509</v>
      </c>
      <c r="J163" s="24">
        <v>437</v>
      </c>
      <c r="K163" s="24">
        <v>26</v>
      </c>
      <c r="L163" s="24">
        <v>226</v>
      </c>
      <c r="M163" s="24">
        <v>138</v>
      </c>
      <c r="N163" s="24">
        <v>106</v>
      </c>
      <c r="O163" s="24">
        <v>2</v>
      </c>
      <c r="P163" s="24">
        <v>55</v>
      </c>
      <c r="Q163" s="24">
        <v>26</v>
      </c>
      <c r="R163" s="24">
        <v>0</v>
      </c>
      <c r="S163" s="24">
        <v>0</v>
      </c>
      <c r="T163" s="24">
        <v>0</v>
      </c>
      <c r="U163" s="32">
        <v>10</v>
      </c>
      <c r="V163" s="42">
        <f t="shared" si="90"/>
        <v>0.9442870632672332</v>
      </c>
      <c r="W163" s="32">
        <v>33</v>
      </c>
      <c r="X163" s="42">
        <f t="shared" si="91"/>
        <v>3.1161473087818696</v>
      </c>
    </row>
    <row r="164" spans="1:24" ht="15.75">
      <c r="A164" s="15"/>
      <c r="B164" s="19"/>
      <c r="C164" s="19"/>
      <c r="D164" s="33"/>
      <c r="E164" s="42"/>
      <c r="F164" s="19"/>
      <c r="G164" s="19"/>
      <c r="H164" s="33"/>
      <c r="I164" s="4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33"/>
      <c r="V164" s="42"/>
      <c r="W164" s="33"/>
      <c r="X164" s="42"/>
    </row>
    <row r="165" spans="1:24" ht="15.75">
      <c r="A165" s="15" t="s">
        <v>122</v>
      </c>
      <c r="B165" s="19">
        <f>SUM(B166:B170)</f>
        <v>62</v>
      </c>
      <c r="C165" s="19">
        <f>SUM(C166:C170)</f>
        <v>114</v>
      </c>
      <c r="D165" s="33">
        <f>SUM(D166:D170)</f>
        <v>114</v>
      </c>
      <c r="E165" s="43">
        <f t="shared" si="85"/>
        <v>100</v>
      </c>
      <c r="F165" s="19">
        <f>SUM(F166:F170)</f>
        <v>43062</v>
      </c>
      <c r="G165" s="19">
        <f>SUM(G166:G170)</f>
        <v>29209</v>
      </c>
      <c r="H165" s="33">
        <f>SUM(H166:H170)</f>
        <v>27847</v>
      </c>
      <c r="I165" s="49">
        <f t="shared" si="86"/>
        <v>95.33705364784826</v>
      </c>
      <c r="J165" s="25">
        <f aca="true" t="shared" si="93" ref="J165:U165">SUM(J166:J170)</f>
        <v>7844</v>
      </c>
      <c r="K165" s="25">
        <f t="shared" si="93"/>
        <v>3382</v>
      </c>
      <c r="L165" s="25">
        <f t="shared" si="93"/>
        <v>2001</v>
      </c>
      <c r="M165" s="25">
        <f t="shared" si="93"/>
        <v>9699</v>
      </c>
      <c r="N165" s="25">
        <f t="shared" si="93"/>
        <v>3346</v>
      </c>
      <c r="O165" s="25">
        <f t="shared" si="93"/>
        <v>258</v>
      </c>
      <c r="P165" s="25">
        <f>SUM(P166:P170)</f>
        <v>1218</v>
      </c>
      <c r="Q165" s="25">
        <f t="shared" si="93"/>
        <v>99</v>
      </c>
      <c r="R165" s="25">
        <f t="shared" si="93"/>
        <v>0</v>
      </c>
      <c r="S165" s="25">
        <f t="shared" si="93"/>
        <v>0</v>
      </c>
      <c r="T165" s="25">
        <f t="shared" si="93"/>
        <v>0</v>
      </c>
      <c r="U165" s="33">
        <f t="shared" si="93"/>
        <v>749</v>
      </c>
      <c r="V165" s="43">
        <f aca="true" t="shared" si="94" ref="V165:V170">SUM(U165/G165)*100</f>
        <v>2.564278133452018</v>
      </c>
      <c r="W165" s="33">
        <f>SUM(W166:W170)</f>
        <v>613</v>
      </c>
      <c r="X165" s="43">
        <f aca="true" t="shared" si="95" ref="X165:X170">SUM(W165/G165)*100</f>
        <v>2.0986682186997156</v>
      </c>
    </row>
    <row r="166" spans="1:24" ht="15.75">
      <c r="A166" s="18" t="s">
        <v>518</v>
      </c>
      <c r="B166" s="17">
        <v>18</v>
      </c>
      <c r="C166" s="17">
        <v>43</v>
      </c>
      <c r="D166" s="32">
        <v>43</v>
      </c>
      <c r="E166" s="42">
        <f t="shared" si="85"/>
        <v>100</v>
      </c>
      <c r="F166" s="17">
        <v>16873</v>
      </c>
      <c r="G166" s="17">
        <f>SUM(H166,U166,W166)</f>
        <v>11394</v>
      </c>
      <c r="H166" s="32">
        <f>SUM(J166:T166)</f>
        <v>10983</v>
      </c>
      <c r="I166" s="45">
        <f t="shared" si="86"/>
        <v>96.3928383359663</v>
      </c>
      <c r="J166" s="24">
        <v>3355</v>
      </c>
      <c r="K166" s="24">
        <v>2035</v>
      </c>
      <c r="L166" s="24">
        <v>927</v>
      </c>
      <c r="M166" s="24">
        <v>3375</v>
      </c>
      <c r="N166" s="24">
        <v>1119</v>
      </c>
      <c r="O166" s="24">
        <v>22</v>
      </c>
      <c r="P166" s="24">
        <v>106</v>
      </c>
      <c r="Q166" s="24">
        <v>44</v>
      </c>
      <c r="R166" s="24">
        <v>0</v>
      </c>
      <c r="S166" s="24">
        <v>0</v>
      </c>
      <c r="T166" s="24">
        <v>0</v>
      </c>
      <c r="U166" s="32">
        <v>237</v>
      </c>
      <c r="V166" s="42">
        <f t="shared" si="94"/>
        <v>2.0800421274354925</v>
      </c>
      <c r="W166" s="32">
        <v>174</v>
      </c>
      <c r="X166" s="42">
        <f t="shared" si="95"/>
        <v>1.5271195365982098</v>
      </c>
    </row>
    <row r="167" spans="1:24" ht="15.75">
      <c r="A167" s="18" t="s">
        <v>123</v>
      </c>
      <c r="B167" s="17">
        <v>5</v>
      </c>
      <c r="C167" s="17">
        <v>5</v>
      </c>
      <c r="D167" s="32">
        <v>5</v>
      </c>
      <c r="E167" s="42">
        <f t="shared" si="85"/>
        <v>100</v>
      </c>
      <c r="F167" s="17">
        <v>897</v>
      </c>
      <c r="G167" s="17">
        <f>SUM(H167,U167,W167)</f>
        <v>692</v>
      </c>
      <c r="H167" s="32">
        <f>SUM(J167:T167)</f>
        <v>674</v>
      </c>
      <c r="I167" s="45">
        <f t="shared" si="86"/>
        <v>97.39884393063583</v>
      </c>
      <c r="J167" s="24">
        <v>404</v>
      </c>
      <c r="K167" s="24">
        <v>14</v>
      </c>
      <c r="L167" s="24">
        <v>2</v>
      </c>
      <c r="M167" s="24">
        <v>224</v>
      </c>
      <c r="N167" s="24">
        <v>4</v>
      </c>
      <c r="O167" s="24">
        <v>23</v>
      </c>
      <c r="P167" s="24">
        <v>2</v>
      </c>
      <c r="Q167" s="24">
        <v>1</v>
      </c>
      <c r="R167" s="24">
        <v>0</v>
      </c>
      <c r="S167" s="24">
        <v>0</v>
      </c>
      <c r="T167" s="24">
        <v>0</v>
      </c>
      <c r="U167" s="32">
        <v>5</v>
      </c>
      <c r="V167" s="42">
        <f t="shared" si="94"/>
        <v>0.7225433526011561</v>
      </c>
      <c r="W167" s="32">
        <v>13</v>
      </c>
      <c r="X167" s="42">
        <f t="shared" si="95"/>
        <v>1.8786127167630058</v>
      </c>
    </row>
    <row r="168" spans="1:24" ht="15.75">
      <c r="A168" s="18" t="s">
        <v>124</v>
      </c>
      <c r="B168" s="17">
        <v>8</v>
      </c>
      <c r="C168" s="17">
        <v>20</v>
      </c>
      <c r="D168" s="32">
        <v>20</v>
      </c>
      <c r="E168" s="42">
        <f t="shared" si="85"/>
        <v>100</v>
      </c>
      <c r="F168" s="17">
        <v>8234</v>
      </c>
      <c r="G168" s="17">
        <f>SUM(H168,U168,W168)</f>
        <v>5481</v>
      </c>
      <c r="H168" s="32">
        <f>SUM(J168:T168)</f>
        <v>5211</v>
      </c>
      <c r="I168" s="45">
        <f t="shared" si="86"/>
        <v>95.07389162561576</v>
      </c>
      <c r="J168" s="24">
        <v>1385</v>
      </c>
      <c r="K168" s="24">
        <v>418</v>
      </c>
      <c r="L168" s="24">
        <v>478</v>
      </c>
      <c r="M168" s="24">
        <v>2095</v>
      </c>
      <c r="N168" s="24">
        <v>592</v>
      </c>
      <c r="O168" s="24">
        <v>45</v>
      </c>
      <c r="P168" s="24">
        <v>184</v>
      </c>
      <c r="Q168" s="24">
        <v>14</v>
      </c>
      <c r="R168" s="24">
        <v>0</v>
      </c>
      <c r="S168" s="24">
        <v>0</v>
      </c>
      <c r="T168" s="24">
        <v>0</v>
      </c>
      <c r="U168" s="32">
        <v>165</v>
      </c>
      <c r="V168" s="42">
        <f t="shared" si="94"/>
        <v>3.0103995621237</v>
      </c>
      <c r="W168" s="32">
        <v>105</v>
      </c>
      <c r="X168" s="42">
        <f t="shared" si="95"/>
        <v>1.9157088122605364</v>
      </c>
    </row>
    <row r="169" spans="1:24" ht="15.75">
      <c r="A169" s="18" t="s">
        <v>519</v>
      </c>
      <c r="B169" s="17">
        <v>6</v>
      </c>
      <c r="C169" s="17">
        <v>13</v>
      </c>
      <c r="D169" s="32">
        <v>13</v>
      </c>
      <c r="E169" s="42">
        <f t="shared" si="85"/>
        <v>100</v>
      </c>
      <c r="F169" s="17">
        <v>5118</v>
      </c>
      <c r="G169" s="17">
        <f>SUM(H169,U169,W169)</f>
        <v>3761</v>
      </c>
      <c r="H169" s="32">
        <f>SUM(J169:T169)</f>
        <v>3641</v>
      </c>
      <c r="I169" s="45">
        <f t="shared" si="86"/>
        <v>96.80935921297528</v>
      </c>
      <c r="J169" s="24">
        <v>761</v>
      </c>
      <c r="K169" s="24">
        <v>99</v>
      </c>
      <c r="L169" s="24">
        <v>289</v>
      </c>
      <c r="M169" s="24">
        <v>1377</v>
      </c>
      <c r="N169" s="24">
        <v>650</v>
      </c>
      <c r="O169" s="24">
        <v>30</v>
      </c>
      <c r="P169" s="24">
        <v>395</v>
      </c>
      <c r="Q169" s="24">
        <v>40</v>
      </c>
      <c r="R169" s="24">
        <v>0</v>
      </c>
      <c r="S169" s="24">
        <v>0</v>
      </c>
      <c r="T169" s="24">
        <v>0</v>
      </c>
      <c r="U169" s="32">
        <v>57</v>
      </c>
      <c r="V169" s="42">
        <f t="shared" si="94"/>
        <v>1.5155543738367456</v>
      </c>
      <c r="W169" s="32">
        <v>63</v>
      </c>
      <c r="X169" s="42">
        <f t="shared" si="95"/>
        <v>1.6750864131879821</v>
      </c>
    </row>
    <row r="170" spans="1:24" ht="15.75">
      <c r="A170" s="18" t="s">
        <v>520</v>
      </c>
      <c r="B170" s="17">
        <v>25</v>
      </c>
      <c r="C170" s="17">
        <v>33</v>
      </c>
      <c r="D170" s="32">
        <v>33</v>
      </c>
      <c r="E170" s="42">
        <f t="shared" si="85"/>
        <v>100</v>
      </c>
      <c r="F170" s="17">
        <v>11940</v>
      </c>
      <c r="G170" s="17">
        <f>SUM(H170,U170,W170)</f>
        <v>7881</v>
      </c>
      <c r="H170" s="32">
        <f>SUM(J170:T170)</f>
        <v>7338</v>
      </c>
      <c r="I170" s="45">
        <f t="shared" si="86"/>
        <v>93.11001141987057</v>
      </c>
      <c r="J170" s="24">
        <v>1939</v>
      </c>
      <c r="K170" s="24">
        <v>816</v>
      </c>
      <c r="L170" s="24">
        <v>305</v>
      </c>
      <c r="M170" s="24">
        <v>2628</v>
      </c>
      <c r="N170" s="24">
        <v>981</v>
      </c>
      <c r="O170" s="24">
        <v>138</v>
      </c>
      <c r="P170" s="24">
        <v>531</v>
      </c>
      <c r="Q170" s="24">
        <v>0</v>
      </c>
      <c r="R170" s="24">
        <v>0</v>
      </c>
      <c r="S170" s="24">
        <v>0</v>
      </c>
      <c r="T170" s="24">
        <v>0</v>
      </c>
      <c r="U170" s="32">
        <v>285</v>
      </c>
      <c r="V170" s="42">
        <f t="shared" si="94"/>
        <v>3.616292348686715</v>
      </c>
      <c r="W170" s="32">
        <v>258</v>
      </c>
      <c r="X170" s="42">
        <f t="shared" si="95"/>
        <v>3.2736962314427105</v>
      </c>
    </row>
    <row r="171" spans="1:24" ht="15.75">
      <c r="A171" s="18"/>
      <c r="B171" s="17"/>
      <c r="C171" s="17"/>
      <c r="D171" s="32"/>
      <c r="E171" s="42"/>
      <c r="F171" s="17"/>
      <c r="G171" s="17"/>
      <c r="H171" s="32"/>
      <c r="I171" s="45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32"/>
      <c r="V171" s="42"/>
      <c r="W171" s="32"/>
      <c r="X171" s="42"/>
    </row>
    <row r="172" spans="1:24" ht="15.75">
      <c r="A172" s="15" t="s">
        <v>125</v>
      </c>
      <c r="B172" s="19">
        <f>SUM(B173:B180)</f>
        <v>20</v>
      </c>
      <c r="C172" s="19">
        <f>SUM(C173:C180)</f>
        <v>29</v>
      </c>
      <c r="D172" s="33">
        <f>SUM(D173:D180)</f>
        <v>29</v>
      </c>
      <c r="E172" s="43">
        <f aca="true" t="shared" si="96" ref="E172:E227">SUM(D172/C172)*100</f>
        <v>100</v>
      </c>
      <c r="F172" s="19">
        <f>SUM(F173:F180)</f>
        <v>10399</v>
      </c>
      <c r="G172" s="19">
        <f>SUM(G173:G180)</f>
        <v>8628</v>
      </c>
      <c r="H172" s="33">
        <f>SUM(H173:H180)</f>
        <v>8403</v>
      </c>
      <c r="I172" s="49">
        <f aca="true" t="shared" si="97" ref="I172:I227">SUM(H172/G172)*100</f>
        <v>97.39221140472878</v>
      </c>
      <c r="J172" s="25">
        <f aca="true" t="shared" si="98" ref="J172:U172">SUM(J173:J180)</f>
        <v>1835</v>
      </c>
      <c r="K172" s="25">
        <f t="shared" si="98"/>
        <v>637</v>
      </c>
      <c r="L172" s="25">
        <f t="shared" si="98"/>
        <v>1021</v>
      </c>
      <c r="M172" s="25">
        <f t="shared" si="98"/>
        <v>3725</v>
      </c>
      <c r="N172" s="25">
        <f t="shared" si="98"/>
        <v>912</v>
      </c>
      <c r="O172" s="25">
        <f t="shared" si="98"/>
        <v>92</v>
      </c>
      <c r="P172" s="25">
        <f>SUM(P173:P180)</f>
        <v>58</v>
      </c>
      <c r="Q172" s="25">
        <f t="shared" si="98"/>
        <v>27</v>
      </c>
      <c r="R172" s="25">
        <f t="shared" si="98"/>
        <v>96</v>
      </c>
      <c r="S172" s="25">
        <f t="shared" si="98"/>
        <v>0</v>
      </c>
      <c r="T172" s="25">
        <f t="shared" si="98"/>
        <v>0</v>
      </c>
      <c r="U172" s="33">
        <f t="shared" si="98"/>
        <v>121</v>
      </c>
      <c r="V172" s="43">
        <f>SUM(U172/G172)*100</f>
        <v>1.402410755679184</v>
      </c>
      <c r="W172" s="33">
        <f>SUM(W173:W180)</f>
        <v>104</v>
      </c>
      <c r="X172" s="43">
        <f>SUM(W172/G172)*100</f>
        <v>1.205377839592026</v>
      </c>
    </row>
    <row r="173" spans="1:24" ht="15.75">
      <c r="A173" s="18" t="s">
        <v>126</v>
      </c>
      <c r="B173" s="17">
        <v>4</v>
      </c>
      <c r="C173" s="17">
        <v>7</v>
      </c>
      <c r="D173" s="32">
        <v>7</v>
      </c>
      <c r="E173" s="42">
        <f t="shared" si="96"/>
        <v>100</v>
      </c>
      <c r="F173" s="17">
        <v>2831</v>
      </c>
      <c r="G173" s="17">
        <f>SUM(H173,U173,W173)</f>
        <v>2241</v>
      </c>
      <c r="H173" s="32">
        <f>SUM(J173:T173)</f>
        <v>2198</v>
      </c>
      <c r="I173" s="45">
        <f t="shared" si="97"/>
        <v>98.08121374386435</v>
      </c>
      <c r="J173" s="24">
        <v>639</v>
      </c>
      <c r="K173" s="24">
        <v>45</v>
      </c>
      <c r="L173" s="24">
        <v>193</v>
      </c>
      <c r="M173" s="24">
        <v>1045</v>
      </c>
      <c r="N173" s="24">
        <v>234</v>
      </c>
      <c r="O173" s="24">
        <v>20</v>
      </c>
      <c r="P173" s="24">
        <v>21</v>
      </c>
      <c r="Q173" s="24">
        <v>1</v>
      </c>
      <c r="R173" s="24">
        <v>0</v>
      </c>
      <c r="S173" s="24">
        <v>0</v>
      </c>
      <c r="T173" s="24">
        <v>0</v>
      </c>
      <c r="U173" s="32">
        <v>21</v>
      </c>
      <c r="V173" s="42">
        <f aca="true" t="shared" si="99" ref="V173:V180">SUM(U173/G173)*100</f>
        <v>0.9370816599732262</v>
      </c>
      <c r="W173" s="32">
        <v>22</v>
      </c>
      <c r="X173" s="42">
        <f aca="true" t="shared" si="100" ref="X173:X180">SUM(W173/G173)*100</f>
        <v>0.9817045961624274</v>
      </c>
    </row>
    <row r="174" spans="1:24" ht="15.75">
      <c r="A174" s="18" t="s">
        <v>127</v>
      </c>
      <c r="B174" s="17">
        <v>4</v>
      </c>
      <c r="C174" s="17">
        <v>5</v>
      </c>
      <c r="D174" s="32">
        <v>5</v>
      </c>
      <c r="E174" s="42">
        <f t="shared" si="96"/>
        <v>100</v>
      </c>
      <c r="F174" s="17">
        <v>1693</v>
      </c>
      <c r="G174" s="17">
        <f aca="true" t="shared" si="101" ref="G174:G180">SUM(H174,U174,W174)</f>
        <v>1388</v>
      </c>
      <c r="H174" s="32">
        <f aca="true" t="shared" si="102" ref="H174:H180">SUM(J174:T174)</f>
        <v>1335</v>
      </c>
      <c r="I174" s="45">
        <f t="shared" si="97"/>
        <v>96.18155619596543</v>
      </c>
      <c r="J174" s="24">
        <v>424</v>
      </c>
      <c r="K174" s="24">
        <v>0</v>
      </c>
      <c r="L174" s="24">
        <v>19</v>
      </c>
      <c r="M174" s="24">
        <v>480</v>
      </c>
      <c r="N174" s="24">
        <v>360</v>
      </c>
      <c r="O174" s="24">
        <v>26</v>
      </c>
      <c r="P174" s="24">
        <v>14</v>
      </c>
      <c r="Q174" s="24">
        <v>12</v>
      </c>
      <c r="R174" s="24">
        <v>0</v>
      </c>
      <c r="S174" s="24">
        <v>0</v>
      </c>
      <c r="T174" s="24">
        <v>0</v>
      </c>
      <c r="U174" s="32">
        <v>26</v>
      </c>
      <c r="V174" s="42">
        <v>27</v>
      </c>
      <c r="W174" s="32">
        <v>27</v>
      </c>
      <c r="X174" s="42">
        <f t="shared" si="100"/>
        <v>1.9452449567723344</v>
      </c>
    </row>
    <row r="175" spans="1:24" ht="15.75">
      <c r="A175" s="18" t="s">
        <v>128</v>
      </c>
      <c r="B175" s="17">
        <v>1</v>
      </c>
      <c r="C175" s="17">
        <v>1</v>
      </c>
      <c r="D175" s="32">
        <v>1</v>
      </c>
      <c r="E175" s="42">
        <f t="shared" si="96"/>
        <v>100</v>
      </c>
      <c r="F175" s="17">
        <v>400</v>
      </c>
      <c r="G175" s="17">
        <f t="shared" si="101"/>
        <v>351</v>
      </c>
      <c r="H175" s="32">
        <f t="shared" si="102"/>
        <v>341</v>
      </c>
      <c r="I175" s="45">
        <f t="shared" si="97"/>
        <v>97.15099715099716</v>
      </c>
      <c r="J175" s="24">
        <v>6</v>
      </c>
      <c r="K175" s="24">
        <v>0</v>
      </c>
      <c r="L175" s="24">
        <v>98</v>
      </c>
      <c r="M175" s="24">
        <v>184</v>
      </c>
      <c r="N175" s="24">
        <v>47</v>
      </c>
      <c r="O175" s="24">
        <v>0</v>
      </c>
      <c r="P175" s="24">
        <v>6</v>
      </c>
      <c r="Q175" s="24">
        <v>0</v>
      </c>
      <c r="R175" s="24">
        <v>0</v>
      </c>
      <c r="S175" s="24">
        <v>0</v>
      </c>
      <c r="T175" s="24">
        <v>0</v>
      </c>
      <c r="U175" s="32">
        <v>4</v>
      </c>
      <c r="V175" s="42">
        <f t="shared" si="99"/>
        <v>1.1396011396011396</v>
      </c>
      <c r="W175" s="32">
        <v>6</v>
      </c>
      <c r="X175" s="42">
        <f t="shared" si="100"/>
        <v>1.7094017094017095</v>
      </c>
    </row>
    <row r="176" spans="1:24" ht="15.75">
      <c r="A176" s="18" t="s">
        <v>129</v>
      </c>
      <c r="B176" s="17">
        <v>2</v>
      </c>
      <c r="C176" s="17">
        <v>2</v>
      </c>
      <c r="D176" s="32">
        <v>2</v>
      </c>
      <c r="E176" s="42">
        <f t="shared" si="96"/>
        <v>100</v>
      </c>
      <c r="F176" s="17">
        <v>570</v>
      </c>
      <c r="G176" s="17">
        <f t="shared" si="101"/>
        <v>511</v>
      </c>
      <c r="H176" s="32">
        <f t="shared" si="102"/>
        <v>502</v>
      </c>
      <c r="I176" s="45">
        <f t="shared" si="97"/>
        <v>98.23874755381604</v>
      </c>
      <c r="J176" s="24">
        <v>6</v>
      </c>
      <c r="K176" s="24">
        <v>0</v>
      </c>
      <c r="L176" s="24">
        <v>166</v>
      </c>
      <c r="M176" s="24">
        <v>300</v>
      </c>
      <c r="N176" s="24">
        <v>27</v>
      </c>
      <c r="O176" s="24">
        <v>0</v>
      </c>
      <c r="P176" s="24">
        <v>3</v>
      </c>
      <c r="Q176" s="24">
        <v>0</v>
      </c>
      <c r="R176" s="24">
        <v>0</v>
      </c>
      <c r="S176" s="24">
        <v>0</v>
      </c>
      <c r="T176" s="24">
        <v>0</v>
      </c>
      <c r="U176" s="32">
        <v>1</v>
      </c>
      <c r="V176" s="42">
        <f t="shared" si="99"/>
        <v>0.19569471624266144</v>
      </c>
      <c r="W176" s="32">
        <v>8</v>
      </c>
      <c r="X176" s="42">
        <f t="shared" si="100"/>
        <v>1.5655577299412915</v>
      </c>
    </row>
    <row r="177" spans="1:24" ht="15.75">
      <c r="A177" s="18" t="s">
        <v>130</v>
      </c>
      <c r="B177" s="17">
        <v>3</v>
      </c>
      <c r="C177" s="17">
        <v>4</v>
      </c>
      <c r="D177" s="32">
        <v>4</v>
      </c>
      <c r="E177" s="42">
        <f t="shared" si="96"/>
        <v>100</v>
      </c>
      <c r="F177" s="17">
        <v>1388</v>
      </c>
      <c r="G177" s="17">
        <f t="shared" si="101"/>
        <v>1199</v>
      </c>
      <c r="H177" s="32">
        <f t="shared" si="102"/>
        <v>1176</v>
      </c>
      <c r="I177" s="45">
        <f t="shared" si="97"/>
        <v>98.0817347789825</v>
      </c>
      <c r="J177" s="24">
        <v>512</v>
      </c>
      <c r="K177" s="24">
        <v>44</v>
      </c>
      <c r="L177" s="24">
        <v>13</v>
      </c>
      <c r="M177" s="24">
        <v>476</v>
      </c>
      <c r="N177" s="24">
        <v>92</v>
      </c>
      <c r="O177" s="24">
        <v>22</v>
      </c>
      <c r="P177" s="24">
        <v>5</v>
      </c>
      <c r="Q177" s="24">
        <v>12</v>
      </c>
      <c r="R177" s="24">
        <v>0</v>
      </c>
      <c r="S177" s="24">
        <v>0</v>
      </c>
      <c r="T177" s="24">
        <v>0</v>
      </c>
      <c r="U177" s="32">
        <v>17</v>
      </c>
      <c r="V177" s="42">
        <f t="shared" si="99"/>
        <v>1.4178482068390326</v>
      </c>
      <c r="W177" s="32">
        <v>6</v>
      </c>
      <c r="X177" s="42">
        <f t="shared" si="100"/>
        <v>0.5004170141784821</v>
      </c>
    </row>
    <row r="178" spans="1:24" ht="15.75">
      <c r="A178" s="18" t="s">
        <v>131</v>
      </c>
      <c r="B178" s="17">
        <v>1</v>
      </c>
      <c r="C178" s="17">
        <v>1</v>
      </c>
      <c r="D178" s="32">
        <v>1</v>
      </c>
      <c r="E178" s="42">
        <f t="shared" si="96"/>
        <v>100</v>
      </c>
      <c r="F178" s="17">
        <v>261</v>
      </c>
      <c r="G178" s="17">
        <f t="shared" si="101"/>
        <v>239</v>
      </c>
      <c r="H178" s="32">
        <f t="shared" si="102"/>
        <v>230</v>
      </c>
      <c r="I178" s="45">
        <f t="shared" si="97"/>
        <v>96.23430962343096</v>
      </c>
      <c r="J178" s="24">
        <v>6</v>
      </c>
      <c r="K178" s="24">
        <v>0</v>
      </c>
      <c r="L178" s="24">
        <v>10</v>
      </c>
      <c r="M178" s="24">
        <v>108</v>
      </c>
      <c r="N178" s="24">
        <v>9</v>
      </c>
      <c r="O178" s="24">
        <v>1</v>
      </c>
      <c r="P178" s="24">
        <v>0</v>
      </c>
      <c r="Q178" s="24">
        <v>0</v>
      </c>
      <c r="R178" s="24">
        <v>96</v>
      </c>
      <c r="S178" s="24">
        <v>0</v>
      </c>
      <c r="T178" s="24">
        <v>0</v>
      </c>
      <c r="U178" s="32">
        <v>2</v>
      </c>
      <c r="V178" s="42">
        <f t="shared" si="99"/>
        <v>0.8368200836820083</v>
      </c>
      <c r="W178" s="32">
        <v>7</v>
      </c>
      <c r="X178" s="42">
        <f t="shared" si="100"/>
        <v>2.928870292887029</v>
      </c>
    </row>
    <row r="179" spans="1:24" ht="15.75">
      <c r="A179" s="18" t="s">
        <v>132</v>
      </c>
      <c r="B179" s="17">
        <v>3</v>
      </c>
      <c r="C179" s="17">
        <v>5</v>
      </c>
      <c r="D179" s="32">
        <v>5</v>
      </c>
      <c r="E179" s="42">
        <f t="shared" si="96"/>
        <v>100</v>
      </c>
      <c r="F179" s="17">
        <v>1691</v>
      </c>
      <c r="G179" s="17">
        <f t="shared" si="101"/>
        <v>1335</v>
      </c>
      <c r="H179" s="32">
        <f t="shared" si="102"/>
        <v>1284</v>
      </c>
      <c r="I179" s="45">
        <f t="shared" si="97"/>
        <v>96.17977528089887</v>
      </c>
      <c r="J179" s="24">
        <v>0</v>
      </c>
      <c r="K179" s="24">
        <v>530</v>
      </c>
      <c r="L179" s="24">
        <v>23</v>
      </c>
      <c r="M179" s="24">
        <v>583</v>
      </c>
      <c r="N179" s="24">
        <v>117</v>
      </c>
      <c r="O179" s="24">
        <v>21</v>
      </c>
      <c r="P179" s="24">
        <v>8</v>
      </c>
      <c r="Q179" s="24">
        <v>2</v>
      </c>
      <c r="R179" s="24">
        <v>0</v>
      </c>
      <c r="S179" s="24">
        <v>0</v>
      </c>
      <c r="T179" s="24">
        <v>0</v>
      </c>
      <c r="U179" s="32">
        <v>37</v>
      </c>
      <c r="V179" s="42">
        <f t="shared" si="99"/>
        <v>2.7715355805243447</v>
      </c>
      <c r="W179" s="32">
        <v>14</v>
      </c>
      <c r="X179" s="42">
        <f t="shared" si="100"/>
        <v>1.0486891385767791</v>
      </c>
    </row>
    <row r="180" spans="1:24" ht="15.75">
      <c r="A180" s="18" t="s">
        <v>133</v>
      </c>
      <c r="B180" s="17">
        <v>2</v>
      </c>
      <c r="C180" s="17">
        <v>4</v>
      </c>
      <c r="D180" s="32">
        <v>4</v>
      </c>
      <c r="E180" s="42">
        <f t="shared" si="96"/>
        <v>100</v>
      </c>
      <c r="F180" s="17">
        <v>1565</v>
      </c>
      <c r="G180" s="17">
        <f t="shared" si="101"/>
        <v>1364</v>
      </c>
      <c r="H180" s="32">
        <f t="shared" si="102"/>
        <v>1337</v>
      </c>
      <c r="I180" s="45">
        <f t="shared" si="97"/>
        <v>98.02052785923753</v>
      </c>
      <c r="J180" s="24">
        <v>242</v>
      </c>
      <c r="K180" s="24">
        <v>18</v>
      </c>
      <c r="L180" s="24">
        <v>499</v>
      </c>
      <c r="M180" s="24">
        <v>549</v>
      </c>
      <c r="N180" s="24">
        <v>26</v>
      </c>
      <c r="O180" s="24">
        <v>2</v>
      </c>
      <c r="P180" s="24">
        <v>1</v>
      </c>
      <c r="Q180" s="24">
        <v>0</v>
      </c>
      <c r="R180" s="24">
        <v>0</v>
      </c>
      <c r="S180" s="24">
        <v>0</v>
      </c>
      <c r="T180" s="24">
        <v>0</v>
      </c>
      <c r="U180" s="32">
        <v>13</v>
      </c>
      <c r="V180" s="42">
        <f t="shared" si="99"/>
        <v>0.9530791788856305</v>
      </c>
      <c r="W180" s="32">
        <v>14</v>
      </c>
      <c r="X180" s="42">
        <f t="shared" si="100"/>
        <v>1.0263929618768328</v>
      </c>
    </row>
    <row r="181" spans="1:24" ht="15.75">
      <c r="A181" s="13"/>
      <c r="B181" s="17"/>
      <c r="C181" s="17"/>
      <c r="D181" s="32"/>
      <c r="E181" s="42"/>
      <c r="F181" s="17"/>
      <c r="G181" s="17"/>
      <c r="H181" s="32"/>
      <c r="I181" s="45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32"/>
      <c r="V181" s="42"/>
      <c r="W181" s="32"/>
      <c r="X181" s="42"/>
    </row>
    <row r="182" spans="1:24" ht="15.75">
      <c r="A182" s="15" t="s">
        <v>134</v>
      </c>
      <c r="B182" s="19">
        <f>SUM(B183:B188)</f>
        <v>12</v>
      </c>
      <c r="C182" s="19">
        <f>SUM(C183:C188)</f>
        <v>30</v>
      </c>
      <c r="D182" s="33">
        <f>SUM(D183:D188)</f>
        <v>30</v>
      </c>
      <c r="E182" s="43">
        <f t="shared" si="96"/>
        <v>100</v>
      </c>
      <c r="F182" s="19">
        <f>SUM(F183:F188)</f>
        <v>12627</v>
      </c>
      <c r="G182" s="19">
        <f>SUM(G183:G188)</f>
        <v>9586</v>
      </c>
      <c r="H182" s="33">
        <f>SUM(H183:H188)</f>
        <v>9107</v>
      </c>
      <c r="I182" s="49">
        <f t="shared" si="97"/>
        <v>95.00312956394743</v>
      </c>
      <c r="J182" s="25">
        <f aca="true" t="shared" si="103" ref="J182:U182">SUM(J183:J188)</f>
        <v>3407</v>
      </c>
      <c r="K182" s="25">
        <f t="shared" si="103"/>
        <v>291</v>
      </c>
      <c r="L182" s="25">
        <f t="shared" si="103"/>
        <v>927</v>
      </c>
      <c r="M182" s="25">
        <f t="shared" si="103"/>
        <v>2281</v>
      </c>
      <c r="N182" s="25">
        <f t="shared" si="103"/>
        <v>1134</v>
      </c>
      <c r="O182" s="25">
        <f t="shared" si="103"/>
        <v>183</v>
      </c>
      <c r="P182" s="25">
        <f>SUM(P183:P188)</f>
        <v>552</v>
      </c>
      <c r="Q182" s="25">
        <f t="shared" si="103"/>
        <v>52</v>
      </c>
      <c r="R182" s="25">
        <f t="shared" si="103"/>
        <v>280</v>
      </c>
      <c r="S182" s="25">
        <f t="shared" si="103"/>
        <v>0</v>
      </c>
      <c r="T182" s="25">
        <f t="shared" si="103"/>
        <v>0</v>
      </c>
      <c r="U182" s="33">
        <f t="shared" si="103"/>
        <v>229</v>
      </c>
      <c r="V182" s="43">
        <f>SUM(U182/G182)*100</f>
        <v>2.388900479866472</v>
      </c>
      <c r="W182" s="33">
        <f>SUM(W183:W188)</f>
        <v>250</v>
      </c>
      <c r="X182" s="43">
        <f>SUM(W182/G182)*100</f>
        <v>2.6079699561861047</v>
      </c>
    </row>
    <row r="183" spans="1:24" ht="15.75">
      <c r="A183" s="18" t="s">
        <v>702</v>
      </c>
      <c r="B183" s="17">
        <v>2</v>
      </c>
      <c r="C183" s="17">
        <v>8</v>
      </c>
      <c r="D183" s="32">
        <v>8</v>
      </c>
      <c r="E183" s="42">
        <f t="shared" si="96"/>
        <v>100</v>
      </c>
      <c r="F183" s="17">
        <v>3159</v>
      </c>
      <c r="G183" s="17">
        <f aca="true" t="shared" si="104" ref="G183:G188">SUM(H183,U183,W183)</f>
        <v>2217</v>
      </c>
      <c r="H183" s="32">
        <f aca="true" t="shared" si="105" ref="H183:H188">SUM(J183:T183)</f>
        <v>2107</v>
      </c>
      <c r="I183" s="45">
        <f t="shared" si="97"/>
        <v>95.0383400992332</v>
      </c>
      <c r="J183" s="24">
        <v>845</v>
      </c>
      <c r="K183" s="24">
        <v>66</v>
      </c>
      <c r="L183" s="24">
        <v>147</v>
      </c>
      <c r="M183" s="24">
        <v>439</v>
      </c>
      <c r="N183" s="24">
        <v>396</v>
      </c>
      <c r="O183" s="24">
        <v>54</v>
      </c>
      <c r="P183" s="24">
        <v>146</v>
      </c>
      <c r="Q183" s="24">
        <v>14</v>
      </c>
      <c r="R183" s="24">
        <v>0</v>
      </c>
      <c r="S183" s="24">
        <v>0</v>
      </c>
      <c r="T183" s="24">
        <v>0</v>
      </c>
      <c r="U183" s="32">
        <v>56</v>
      </c>
      <c r="V183" s="42">
        <f aca="true" t="shared" si="106" ref="V183:V188">SUM(U183/G183)*100</f>
        <v>2.525935949481281</v>
      </c>
      <c r="W183" s="32">
        <v>54</v>
      </c>
      <c r="X183" s="42">
        <f aca="true" t="shared" si="107" ref="X183:X188">SUM(W183/G183)*100</f>
        <v>2.435723951285521</v>
      </c>
    </row>
    <row r="184" spans="1:24" ht="15.75">
      <c r="A184" s="18" t="s">
        <v>135</v>
      </c>
      <c r="B184" s="17">
        <v>1</v>
      </c>
      <c r="C184" s="17">
        <v>2</v>
      </c>
      <c r="D184" s="32">
        <v>2</v>
      </c>
      <c r="E184" s="42">
        <f t="shared" si="96"/>
        <v>100</v>
      </c>
      <c r="F184" s="17">
        <v>1045</v>
      </c>
      <c r="G184" s="17">
        <f t="shared" si="104"/>
        <v>894</v>
      </c>
      <c r="H184" s="32">
        <f t="shared" si="105"/>
        <v>870</v>
      </c>
      <c r="I184" s="45">
        <f t="shared" si="97"/>
        <v>97.31543624161074</v>
      </c>
      <c r="J184" s="24">
        <v>296</v>
      </c>
      <c r="K184" s="24">
        <v>31</v>
      </c>
      <c r="L184" s="24">
        <v>74</v>
      </c>
      <c r="M184" s="24">
        <v>186</v>
      </c>
      <c r="N184" s="24">
        <v>64</v>
      </c>
      <c r="O184" s="24">
        <v>11</v>
      </c>
      <c r="P184" s="24">
        <v>207</v>
      </c>
      <c r="Q184" s="24">
        <v>1</v>
      </c>
      <c r="R184" s="24">
        <v>0</v>
      </c>
      <c r="S184" s="24">
        <v>0</v>
      </c>
      <c r="T184" s="24">
        <v>0</v>
      </c>
      <c r="U184" s="32">
        <v>7</v>
      </c>
      <c r="V184" s="42">
        <f t="shared" si="106"/>
        <v>0.7829977628635347</v>
      </c>
      <c r="W184" s="32">
        <v>17</v>
      </c>
      <c r="X184" s="42">
        <f t="shared" si="107"/>
        <v>1.901565995525727</v>
      </c>
    </row>
    <row r="185" spans="1:24" ht="15.75">
      <c r="A185" s="18" t="s">
        <v>109</v>
      </c>
      <c r="B185" s="17">
        <v>2</v>
      </c>
      <c r="C185" s="17">
        <v>3</v>
      </c>
      <c r="D185" s="32">
        <v>3</v>
      </c>
      <c r="E185" s="42">
        <f t="shared" si="96"/>
        <v>100</v>
      </c>
      <c r="F185" s="17">
        <v>1051</v>
      </c>
      <c r="G185" s="17">
        <f t="shared" si="104"/>
        <v>875</v>
      </c>
      <c r="H185" s="32">
        <f t="shared" si="105"/>
        <v>845</v>
      </c>
      <c r="I185" s="45">
        <f t="shared" si="97"/>
        <v>96.57142857142857</v>
      </c>
      <c r="J185" s="24">
        <v>315</v>
      </c>
      <c r="K185" s="24">
        <v>12</v>
      </c>
      <c r="L185" s="24">
        <v>30</v>
      </c>
      <c r="M185" s="24">
        <v>449</v>
      </c>
      <c r="N185" s="24">
        <v>10</v>
      </c>
      <c r="O185" s="24">
        <v>6</v>
      </c>
      <c r="P185" s="24">
        <v>20</v>
      </c>
      <c r="Q185" s="24">
        <v>3</v>
      </c>
      <c r="R185" s="24">
        <v>0</v>
      </c>
      <c r="S185" s="24">
        <v>0</v>
      </c>
      <c r="T185" s="24">
        <v>0</v>
      </c>
      <c r="U185" s="32">
        <v>15</v>
      </c>
      <c r="V185" s="42">
        <f t="shared" si="106"/>
        <v>1.7142857142857144</v>
      </c>
      <c r="W185" s="32">
        <v>15</v>
      </c>
      <c r="X185" s="42">
        <f t="shared" si="107"/>
        <v>1.7142857142857144</v>
      </c>
    </row>
    <row r="186" spans="1:24" ht="15.75">
      <c r="A186" s="13" t="s">
        <v>641</v>
      </c>
      <c r="B186" s="17">
        <v>2</v>
      </c>
      <c r="C186" s="17">
        <v>7</v>
      </c>
      <c r="D186" s="32">
        <v>7</v>
      </c>
      <c r="E186" s="42">
        <f t="shared" si="96"/>
        <v>100</v>
      </c>
      <c r="F186" s="17">
        <v>3244</v>
      </c>
      <c r="G186" s="17">
        <f t="shared" si="104"/>
        <v>2422</v>
      </c>
      <c r="H186" s="32">
        <f t="shared" si="105"/>
        <v>2295</v>
      </c>
      <c r="I186" s="45">
        <f t="shared" si="97"/>
        <v>94.75639966969447</v>
      </c>
      <c r="J186" s="24">
        <v>663</v>
      </c>
      <c r="K186" s="24">
        <v>77</v>
      </c>
      <c r="L186" s="24">
        <v>209</v>
      </c>
      <c r="M186" s="24">
        <v>511</v>
      </c>
      <c r="N186" s="24">
        <v>351</v>
      </c>
      <c r="O186" s="24">
        <v>41</v>
      </c>
      <c r="P186" s="24">
        <v>134</v>
      </c>
      <c r="Q186" s="24">
        <v>29</v>
      </c>
      <c r="R186" s="24">
        <v>280</v>
      </c>
      <c r="S186" s="24">
        <v>0</v>
      </c>
      <c r="T186" s="24">
        <v>0</v>
      </c>
      <c r="U186" s="32">
        <v>74</v>
      </c>
      <c r="V186" s="42">
        <f t="shared" si="106"/>
        <v>3.05532617671346</v>
      </c>
      <c r="W186" s="32">
        <v>53</v>
      </c>
      <c r="X186" s="42">
        <f t="shared" si="107"/>
        <v>2.1882741535920727</v>
      </c>
    </row>
    <row r="187" spans="1:24" ht="15.75">
      <c r="A187" s="13" t="s">
        <v>544</v>
      </c>
      <c r="B187" s="17">
        <v>3</v>
      </c>
      <c r="C187" s="17">
        <v>4</v>
      </c>
      <c r="D187" s="32">
        <v>4</v>
      </c>
      <c r="E187" s="42">
        <f t="shared" si="96"/>
        <v>100</v>
      </c>
      <c r="F187" s="17">
        <v>1620</v>
      </c>
      <c r="G187" s="17">
        <f t="shared" si="104"/>
        <v>1319</v>
      </c>
      <c r="H187" s="32">
        <f t="shared" si="105"/>
        <v>1230</v>
      </c>
      <c r="I187" s="45">
        <f t="shared" si="97"/>
        <v>93.25246398786959</v>
      </c>
      <c r="J187" s="24">
        <v>531</v>
      </c>
      <c r="K187" s="24">
        <v>56</v>
      </c>
      <c r="L187" s="24">
        <v>30</v>
      </c>
      <c r="M187" s="24">
        <v>386</v>
      </c>
      <c r="N187" s="24">
        <v>178</v>
      </c>
      <c r="O187" s="24">
        <v>45</v>
      </c>
      <c r="P187" s="24">
        <v>4</v>
      </c>
      <c r="Q187" s="24">
        <v>0</v>
      </c>
      <c r="R187" s="24">
        <v>0</v>
      </c>
      <c r="S187" s="24">
        <v>0</v>
      </c>
      <c r="T187" s="24">
        <v>0</v>
      </c>
      <c r="U187" s="32">
        <v>25</v>
      </c>
      <c r="V187" s="42">
        <f t="shared" si="106"/>
        <v>1.8953752843062925</v>
      </c>
      <c r="W187" s="32">
        <v>64</v>
      </c>
      <c r="X187" s="42">
        <f t="shared" si="107"/>
        <v>4.852160727824109</v>
      </c>
    </row>
    <row r="188" spans="1:24" ht="15.75">
      <c r="A188" s="13" t="s">
        <v>545</v>
      </c>
      <c r="B188" s="17">
        <v>2</v>
      </c>
      <c r="C188" s="17">
        <v>6</v>
      </c>
      <c r="D188" s="32">
        <v>6</v>
      </c>
      <c r="E188" s="42">
        <f t="shared" si="96"/>
        <v>100</v>
      </c>
      <c r="F188" s="17">
        <v>2508</v>
      </c>
      <c r="G188" s="17">
        <f t="shared" si="104"/>
        <v>1859</v>
      </c>
      <c r="H188" s="32">
        <f t="shared" si="105"/>
        <v>1760</v>
      </c>
      <c r="I188" s="45">
        <f t="shared" si="97"/>
        <v>94.67455621301775</v>
      </c>
      <c r="J188" s="24">
        <v>757</v>
      </c>
      <c r="K188" s="24">
        <v>49</v>
      </c>
      <c r="L188" s="24">
        <v>437</v>
      </c>
      <c r="M188" s="24">
        <v>310</v>
      </c>
      <c r="N188" s="24">
        <v>135</v>
      </c>
      <c r="O188" s="24">
        <v>26</v>
      </c>
      <c r="P188" s="24">
        <v>41</v>
      </c>
      <c r="Q188" s="24">
        <v>5</v>
      </c>
      <c r="R188" s="24">
        <v>0</v>
      </c>
      <c r="S188" s="24">
        <v>0</v>
      </c>
      <c r="T188" s="24">
        <v>0</v>
      </c>
      <c r="U188" s="32">
        <v>52</v>
      </c>
      <c r="V188" s="42">
        <f t="shared" si="106"/>
        <v>2.797202797202797</v>
      </c>
      <c r="W188" s="32">
        <v>47</v>
      </c>
      <c r="X188" s="42">
        <f t="shared" si="107"/>
        <v>2.5282409897794516</v>
      </c>
    </row>
    <row r="189" spans="1:24" ht="15.75">
      <c r="A189" s="15"/>
      <c r="B189" s="19"/>
      <c r="C189" s="19"/>
      <c r="D189" s="33"/>
      <c r="E189" s="42"/>
      <c r="F189" s="19"/>
      <c r="G189" s="19"/>
      <c r="H189" s="33"/>
      <c r="I189" s="4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33"/>
      <c r="V189" s="42"/>
      <c r="W189" s="33"/>
      <c r="X189" s="42"/>
    </row>
    <row r="190" spans="1:24" ht="15.75">
      <c r="A190" s="15" t="s">
        <v>136</v>
      </c>
      <c r="B190" s="19">
        <f>SUM(B191:B203)</f>
        <v>63</v>
      </c>
      <c r="C190" s="19">
        <f>SUM(C191:C203)</f>
        <v>137</v>
      </c>
      <c r="D190" s="33">
        <f>SUM(D191:D203)</f>
        <v>137</v>
      </c>
      <c r="E190" s="43">
        <f t="shared" si="96"/>
        <v>100</v>
      </c>
      <c r="F190" s="19">
        <f>SUM(F191:F203)</f>
        <v>51846</v>
      </c>
      <c r="G190" s="19">
        <f>SUM(G191:G203)</f>
        <v>37503</v>
      </c>
      <c r="H190" s="33">
        <f>SUM(H191:H203)</f>
        <v>36036</v>
      </c>
      <c r="I190" s="49">
        <f t="shared" si="97"/>
        <v>96.0883129349652</v>
      </c>
      <c r="J190" s="25">
        <f aca="true" t="shared" si="108" ref="J190:U190">SUM(J191:J203)</f>
        <v>10621</v>
      </c>
      <c r="K190" s="25">
        <f t="shared" si="108"/>
        <v>2113</v>
      </c>
      <c r="L190" s="25">
        <f t="shared" si="108"/>
        <v>1102</v>
      </c>
      <c r="M190" s="25">
        <f t="shared" si="108"/>
        <v>12617</v>
      </c>
      <c r="N190" s="25">
        <f t="shared" si="108"/>
        <v>4218</v>
      </c>
      <c r="O190" s="25">
        <f t="shared" si="108"/>
        <v>268</v>
      </c>
      <c r="P190" s="25">
        <f>SUM(P191:P203)</f>
        <v>3000</v>
      </c>
      <c r="Q190" s="25">
        <f t="shared" si="108"/>
        <v>576</v>
      </c>
      <c r="R190" s="25">
        <f t="shared" si="108"/>
        <v>1470</v>
      </c>
      <c r="S190" s="25">
        <f t="shared" si="108"/>
        <v>51</v>
      </c>
      <c r="T190" s="25">
        <f t="shared" si="108"/>
        <v>0</v>
      </c>
      <c r="U190" s="33">
        <f t="shared" si="108"/>
        <v>861</v>
      </c>
      <c r="V190" s="43">
        <f>SUM(U190/G190)*100</f>
        <v>2.2958163346932245</v>
      </c>
      <c r="W190" s="33">
        <f>SUM(W191:W203)</f>
        <v>606</v>
      </c>
      <c r="X190" s="43">
        <f>SUM(W190/G190)*100</f>
        <v>1.6158707303415727</v>
      </c>
    </row>
    <row r="191" spans="1:24" ht="15.75">
      <c r="A191" s="18" t="s">
        <v>701</v>
      </c>
      <c r="B191" s="17">
        <v>7</v>
      </c>
      <c r="C191" s="17">
        <v>34</v>
      </c>
      <c r="D191" s="32">
        <v>34</v>
      </c>
      <c r="E191" s="42">
        <f t="shared" si="96"/>
        <v>100</v>
      </c>
      <c r="F191" s="17">
        <v>15509</v>
      </c>
      <c r="G191" s="17">
        <f>SUM(H191,U191,W191)</f>
        <v>11233</v>
      </c>
      <c r="H191" s="32">
        <f>SUM(J191:T191)</f>
        <v>10693</v>
      </c>
      <c r="I191" s="45">
        <f t="shared" si="97"/>
        <v>95.19273568948633</v>
      </c>
      <c r="J191" s="24">
        <v>2928</v>
      </c>
      <c r="K191" s="24">
        <v>428</v>
      </c>
      <c r="L191" s="24">
        <v>351</v>
      </c>
      <c r="M191" s="24">
        <v>3269</v>
      </c>
      <c r="N191" s="24">
        <v>1416</v>
      </c>
      <c r="O191" s="24">
        <v>36</v>
      </c>
      <c r="P191" s="24">
        <v>2111</v>
      </c>
      <c r="Q191" s="24">
        <v>154</v>
      </c>
      <c r="R191" s="24">
        <v>0</v>
      </c>
      <c r="S191" s="24">
        <v>0</v>
      </c>
      <c r="T191" s="24">
        <v>0</v>
      </c>
      <c r="U191" s="32">
        <v>364</v>
      </c>
      <c r="V191" s="42">
        <f aca="true" t="shared" si="109" ref="V191:V203">SUM(U191/G191)*100</f>
        <v>3.240452238938841</v>
      </c>
      <c r="W191" s="32">
        <v>176</v>
      </c>
      <c r="X191" s="42">
        <f aca="true" t="shared" si="110" ref="X191:X203">SUM(W191/G191)*100</f>
        <v>1.5668120715748242</v>
      </c>
    </row>
    <row r="192" spans="1:24" ht="15.75">
      <c r="A192" s="18" t="s">
        <v>137</v>
      </c>
      <c r="B192" s="17">
        <v>11</v>
      </c>
      <c r="C192" s="17">
        <v>19</v>
      </c>
      <c r="D192" s="32">
        <v>19</v>
      </c>
      <c r="E192" s="42">
        <f t="shared" si="96"/>
        <v>100</v>
      </c>
      <c r="F192" s="17">
        <v>6851</v>
      </c>
      <c r="G192" s="17">
        <f aca="true" t="shared" si="111" ref="G192:G203">SUM(H192,U192,W192)</f>
        <v>4672</v>
      </c>
      <c r="H192" s="32">
        <f aca="true" t="shared" si="112" ref="H192:H203">SUM(J192:T192)</f>
        <v>4465</v>
      </c>
      <c r="I192" s="45">
        <f t="shared" si="97"/>
        <v>95.5693493150685</v>
      </c>
      <c r="J192" s="24">
        <v>1322</v>
      </c>
      <c r="K192" s="24">
        <v>193</v>
      </c>
      <c r="L192" s="24">
        <v>69</v>
      </c>
      <c r="M192" s="24">
        <v>1330</v>
      </c>
      <c r="N192" s="24">
        <v>597</v>
      </c>
      <c r="O192" s="24">
        <v>94</v>
      </c>
      <c r="P192" s="24">
        <v>274</v>
      </c>
      <c r="Q192" s="24">
        <v>46</v>
      </c>
      <c r="R192" s="24">
        <v>540</v>
      </c>
      <c r="S192" s="24">
        <v>0</v>
      </c>
      <c r="T192" s="24">
        <v>0</v>
      </c>
      <c r="U192" s="32">
        <v>116</v>
      </c>
      <c r="V192" s="42">
        <f t="shared" si="109"/>
        <v>2.482876712328767</v>
      </c>
      <c r="W192" s="32">
        <v>91</v>
      </c>
      <c r="X192" s="42">
        <f t="shared" si="110"/>
        <v>1.9477739726027399</v>
      </c>
    </row>
    <row r="193" spans="1:24" ht="15.75">
      <c r="A193" s="18" t="s">
        <v>138</v>
      </c>
      <c r="B193" s="17">
        <v>3</v>
      </c>
      <c r="C193" s="17">
        <v>7</v>
      </c>
      <c r="D193" s="32">
        <v>7</v>
      </c>
      <c r="E193" s="42">
        <f t="shared" si="96"/>
        <v>100</v>
      </c>
      <c r="F193" s="17">
        <v>2554</v>
      </c>
      <c r="G193" s="17">
        <f t="shared" si="111"/>
        <v>1986</v>
      </c>
      <c r="H193" s="32">
        <f t="shared" si="112"/>
        <v>1908</v>
      </c>
      <c r="I193" s="45">
        <f t="shared" si="97"/>
        <v>96.07250755287009</v>
      </c>
      <c r="J193" s="24">
        <v>792</v>
      </c>
      <c r="K193" s="24">
        <v>53</v>
      </c>
      <c r="L193" s="24">
        <v>32</v>
      </c>
      <c r="M193" s="24">
        <v>557</v>
      </c>
      <c r="N193" s="24">
        <v>216</v>
      </c>
      <c r="O193" s="24">
        <v>22</v>
      </c>
      <c r="P193" s="24">
        <v>41</v>
      </c>
      <c r="Q193" s="24">
        <v>3</v>
      </c>
      <c r="R193" s="24">
        <v>192</v>
      </c>
      <c r="S193" s="24">
        <v>0</v>
      </c>
      <c r="T193" s="24">
        <v>0</v>
      </c>
      <c r="U193" s="32">
        <v>36</v>
      </c>
      <c r="V193" s="42">
        <f t="shared" si="109"/>
        <v>1.812688821752266</v>
      </c>
      <c r="W193" s="32">
        <v>42</v>
      </c>
      <c r="X193" s="42">
        <f t="shared" si="110"/>
        <v>2.1148036253776437</v>
      </c>
    </row>
    <row r="194" spans="1:24" ht="15.75">
      <c r="A194" s="18" t="s">
        <v>139</v>
      </c>
      <c r="B194" s="17">
        <v>7</v>
      </c>
      <c r="C194" s="17">
        <v>12</v>
      </c>
      <c r="D194" s="32">
        <v>12</v>
      </c>
      <c r="E194" s="42">
        <f t="shared" si="96"/>
        <v>100</v>
      </c>
      <c r="F194" s="17">
        <v>4030</v>
      </c>
      <c r="G194" s="17">
        <f t="shared" si="111"/>
        <v>2741</v>
      </c>
      <c r="H194" s="32">
        <f t="shared" si="112"/>
        <v>2606</v>
      </c>
      <c r="I194" s="45">
        <f t="shared" si="97"/>
        <v>95.07479022254651</v>
      </c>
      <c r="J194" s="24">
        <v>422</v>
      </c>
      <c r="K194" s="24">
        <v>62</v>
      </c>
      <c r="L194" s="24">
        <v>88</v>
      </c>
      <c r="M194" s="24">
        <v>1130</v>
      </c>
      <c r="N194" s="24">
        <v>722</v>
      </c>
      <c r="O194" s="24">
        <v>24</v>
      </c>
      <c r="P194" s="24">
        <v>104</v>
      </c>
      <c r="Q194" s="24">
        <v>54</v>
      </c>
      <c r="R194" s="24">
        <v>0</v>
      </c>
      <c r="S194" s="24">
        <v>0</v>
      </c>
      <c r="T194" s="24">
        <v>0</v>
      </c>
      <c r="U194" s="32">
        <v>79</v>
      </c>
      <c r="V194" s="42">
        <f t="shared" si="109"/>
        <v>2.8821597956950016</v>
      </c>
      <c r="W194" s="32">
        <v>56</v>
      </c>
      <c r="X194" s="42">
        <f t="shared" si="110"/>
        <v>2.0430499817584824</v>
      </c>
    </row>
    <row r="195" spans="1:24" ht="15.75">
      <c r="A195" s="18" t="s">
        <v>140</v>
      </c>
      <c r="B195" s="17">
        <v>5</v>
      </c>
      <c r="C195" s="17">
        <v>6</v>
      </c>
      <c r="D195" s="32">
        <v>6</v>
      </c>
      <c r="E195" s="42">
        <f t="shared" si="96"/>
        <v>100</v>
      </c>
      <c r="F195" s="17">
        <v>1976</v>
      </c>
      <c r="G195" s="17">
        <f t="shared" si="111"/>
        <v>1530</v>
      </c>
      <c r="H195" s="32">
        <f t="shared" si="112"/>
        <v>1485</v>
      </c>
      <c r="I195" s="45">
        <f t="shared" si="97"/>
        <v>97.05882352941177</v>
      </c>
      <c r="J195" s="24">
        <v>607</v>
      </c>
      <c r="K195" s="24">
        <v>323</v>
      </c>
      <c r="L195" s="24">
        <v>6</v>
      </c>
      <c r="M195" s="24">
        <v>484</v>
      </c>
      <c r="N195" s="24">
        <v>33</v>
      </c>
      <c r="O195" s="24">
        <v>21</v>
      </c>
      <c r="P195" s="24">
        <v>4</v>
      </c>
      <c r="Q195" s="24">
        <v>7</v>
      </c>
      <c r="R195" s="24">
        <v>0</v>
      </c>
      <c r="S195" s="24">
        <v>0</v>
      </c>
      <c r="T195" s="24">
        <v>0</v>
      </c>
      <c r="U195" s="32">
        <v>21</v>
      </c>
      <c r="V195" s="42">
        <f t="shared" si="109"/>
        <v>1.3725490196078431</v>
      </c>
      <c r="W195" s="32">
        <v>24</v>
      </c>
      <c r="X195" s="42">
        <f t="shared" si="110"/>
        <v>1.5686274509803921</v>
      </c>
    </row>
    <row r="196" spans="1:24" ht="15.75">
      <c r="A196" s="18" t="s">
        <v>141</v>
      </c>
      <c r="B196" s="17">
        <v>5</v>
      </c>
      <c r="C196" s="17">
        <v>9</v>
      </c>
      <c r="D196" s="32">
        <v>9</v>
      </c>
      <c r="E196" s="42">
        <f t="shared" si="96"/>
        <v>100</v>
      </c>
      <c r="F196" s="17">
        <v>3508</v>
      </c>
      <c r="G196" s="17">
        <f t="shared" si="111"/>
        <v>2636</v>
      </c>
      <c r="H196" s="32">
        <f t="shared" si="112"/>
        <v>2550</v>
      </c>
      <c r="I196" s="45">
        <f t="shared" si="97"/>
        <v>96.73748103186647</v>
      </c>
      <c r="J196" s="24">
        <v>862</v>
      </c>
      <c r="K196" s="24">
        <v>51</v>
      </c>
      <c r="L196" s="24">
        <v>74</v>
      </c>
      <c r="M196" s="24">
        <v>1224</v>
      </c>
      <c r="N196" s="24">
        <v>244</v>
      </c>
      <c r="O196" s="24">
        <v>15</v>
      </c>
      <c r="P196" s="24">
        <v>11</v>
      </c>
      <c r="Q196" s="24">
        <v>3</v>
      </c>
      <c r="R196" s="24">
        <v>15</v>
      </c>
      <c r="S196" s="24">
        <v>51</v>
      </c>
      <c r="T196" s="24">
        <v>0</v>
      </c>
      <c r="U196" s="32">
        <v>51</v>
      </c>
      <c r="V196" s="42">
        <f t="shared" si="109"/>
        <v>1.9347496206373291</v>
      </c>
      <c r="W196" s="32">
        <v>35</v>
      </c>
      <c r="X196" s="42">
        <f t="shared" si="110"/>
        <v>1.3277693474962062</v>
      </c>
    </row>
    <row r="197" spans="1:24" ht="15.75">
      <c r="A197" s="18" t="s">
        <v>142</v>
      </c>
      <c r="B197" s="17">
        <v>3</v>
      </c>
      <c r="C197" s="17">
        <v>6</v>
      </c>
      <c r="D197" s="32">
        <v>6</v>
      </c>
      <c r="E197" s="42">
        <f t="shared" si="96"/>
        <v>100</v>
      </c>
      <c r="F197" s="17">
        <v>1907</v>
      </c>
      <c r="G197" s="17">
        <f t="shared" si="111"/>
        <v>1381</v>
      </c>
      <c r="H197" s="32">
        <f t="shared" si="112"/>
        <v>1347</v>
      </c>
      <c r="I197" s="45">
        <f t="shared" si="97"/>
        <v>97.53801593048516</v>
      </c>
      <c r="J197" s="24">
        <v>551</v>
      </c>
      <c r="K197" s="24">
        <v>11</v>
      </c>
      <c r="L197" s="24">
        <v>145</v>
      </c>
      <c r="M197" s="24">
        <v>485</v>
      </c>
      <c r="N197" s="24">
        <v>107</v>
      </c>
      <c r="O197" s="24">
        <v>1</v>
      </c>
      <c r="P197" s="24">
        <v>39</v>
      </c>
      <c r="Q197" s="24">
        <v>8</v>
      </c>
      <c r="R197" s="24">
        <v>0</v>
      </c>
      <c r="S197" s="24">
        <v>0</v>
      </c>
      <c r="T197" s="24">
        <v>0</v>
      </c>
      <c r="U197" s="32">
        <v>18</v>
      </c>
      <c r="V197" s="42">
        <f t="shared" si="109"/>
        <v>1.3034033309196236</v>
      </c>
      <c r="W197" s="32">
        <v>16</v>
      </c>
      <c r="X197" s="42">
        <f t="shared" si="110"/>
        <v>1.1585807385952207</v>
      </c>
    </row>
    <row r="198" spans="1:24" ht="15.75">
      <c r="A198" s="18" t="s">
        <v>143</v>
      </c>
      <c r="B198" s="17">
        <v>3</v>
      </c>
      <c r="C198" s="17">
        <v>7</v>
      </c>
      <c r="D198" s="32">
        <v>7</v>
      </c>
      <c r="E198" s="42">
        <f t="shared" si="96"/>
        <v>100</v>
      </c>
      <c r="F198" s="17">
        <v>2616</v>
      </c>
      <c r="G198" s="17">
        <f t="shared" si="111"/>
        <v>2040</v>
      </c>
      <c r="H198" s="32">
        <f t="shared" si="112"/>
        <v>1991</v>
      </c>
      <c r="I198" s="45">
        <f t="shared" si="97"/>
        <v>97.59803921568627</v>
      </c>
      <c r="J198" s="24">
        <v>677</v>
      </c>
      <c r="K198" s="24">
        <v>14</v>
      </c>
      <c r="L198" s="24">
        <v>19</v>
      </c>
      <c r="M198" s="24">
        <v>897</v>
      </c>
      <c r="N198" s="24">
        <v>275</v>
      </c>
      <c r="O198" s="24">
        <v>1</v>
      </c>
      <c r="P198" s="24">
        <v>102</v>
      </c>
      <c r="Q198" s="24">
        <v>6</v>
      </c>
      <c r="R198" s="24">
        <v>0</v>
      </c>
      <c r="S198" s="24">
        <v>0</v>
      </c>
      <c r="T198" s="24">
        <v>0</v>
      </c>
      <c r="U198" s="32">
        <v>23</v>
      </c>
      <c r="V198" s="42">
        <f t="shared" si="109"/>
        <v>1.1274509803921569</v>
      </c>
      <c r="W198" s="32">
        <v>26</v>
      </c>
      <c r="X198" s="42">
        <f t="shared" si="110"/>
        <v>1.2745098039215685</v>
      </c>
    </row>
    <row r="199" spans="1:24" ht="15.75">
      <c r="A199" s="18" t="s">
        <v>144</v>
      </c>
      <c r="B199" s="17">
        <v>4</v>
      </c>
      <c r="C199" s="17">
        <v>5</v>
      </c>
      <c r="D199" s="32">
        <v>5</v>
      </c>
      <c r="E199" s="42">
        <f t="shared" si="96"/>
        <v>100</v>
      </c>
      <c r="F199" s="17">
        <v>1198</v>
      </c>
      <c r="G199" s="17">
        <f t="shared" si="111"/>
        <v>1011</v>
      </c>
      <c r="H199" s="32">
        <f t="shared" si="112"/>
        <v>992</v>
      </c>
      <c r="I199" s="45">
        <f t="shared" si="97"/>
        <v>98.12067260138477</v>
      </c>
      <c r="J199" s="24">
        <v>128</v>
      </c>
      <c r="K199" s="24">
        <v>300</v>
      </c>
      <c r="L199" s="24">
        <v>136</v>
      </c>
      <c r="M199" s="24">
        <v>391</v>
      </c>
      <c r="N199" s="24">
        <v>19</v>
      </c>
      <c r="O199" s="24">
        <v>7</v>
      </c>
      <c r="P199" s="24">
        <v>11</v>
      </c>
      <c r="Q199" s="24">
        <v>0</v>
      </c>
      <c r="R199" s="24">
        <v>0</v>
      </c>
      <c r="S199" s="24">
        <v>0</v>
      </c>
      <c r="T199" s="24">
        <v>0</v>
      </c>
      <c r="U199" s="32">
        <v>8</v>
      </c>
      <c r="V199" s="42">
        <f t="shared" si="109"/>
        <v>0.791295746785361</v>
      </c>
      <c r="W199" s="32">
        <v>11</v>
      </c>
      <c r="X199" s="42">
        <f t="shared" si="110"/>
        <v>1.0880316518298714</v>
      </c>
    </row>
    <row r="200" spans="1:24" ht="15.75">
      <c r="A200" s="18" t="s">
        <v>145</v>
      </c>
      <c r="B200" s="17">
        <v>3</v>
      </c>
      <c r="C200" s="17">
        <v>6</v>
      </c>
      <c r="D200" s="32">
        <v>6</v>
      </c>
      <c r="E200" s="42">
        <f t="shared" si="96"/>
        <v>100</v>
      </c>
      <c r="F200" s="17">
        <v>1859</v>
      </c>
      <c r="G200" s="17">
        <f t="shared" si="111"/>
        <v>1425</v>
      </c>
      <c r="H200" s="32">
        <f t="shared" si="112"/>
        <v>1396</v>
      </c>
      <c r="I200" s="45">
        <f t="shared" si="97"/>
        <v>97.96491228070175</v>
      </c>
      <c r="J200" s="24">
        <v>341</v>
      </c>
      <c r="K200" s="24">
        <v>465</v>
      </c>
      <c r="L200" s="24">
        <v>23</v>
      </c>
      <c r="M200" s="24">
        <v>516</v>
      </c>
      <c r="N200" s="24">
        <v>22</v>
      </c>
      <c r="O200" s="24">
        <v>16</v>
      </c>
      <c r="P200" s="24">
        <v>10</v>
      </c>
      <c r="Q200" s="24">
        <v>3</v>
      </c>
      <c r="R200" s="24">
        <v>0</v>
      </c>
      <c r="S200" s="24">
        <v>0</v>
      </c>
      <c r="T200" s="24">
        <v>0</v>
      </c>
      <c r="U200" s="32">
        <v>14</v>
      </c>
      <c r="V200" s="42">
        <f t="shared" si="109"/>
        <v>0.9824561403508772</v>
      </c>
      <c r="W200" s="32">
        <v>15</v>
      </c>
      <c r="X200" s="42">
        <f t="shared" si="110"/>
        <v>1.0526315789473684</v>
      </c>
    </row>
    <row r="201" spans="1:24" ht="15.75">
      <c r="A201" s="18" t="s">
        <v>146</v>
      </c>
      <c r="B201" s="17">
        <v>4</v>
      </c>
      <c r="C201" s="17">
        <v>6</v>
      </c>
      <c r="D201" s="32">
        <v>6</v>
      </c>
      <c r="E201" s="42">
        <f t="shared" si="96"/>
        <v>100</v>
      </c>
      <c r="F201" s="17">
        <v>1719</v>
      </c>
      <c r="G201" s="17">
        <f t="shared" si="111"/>
        <v>1367</v>
      </c>
      <c r="H201" s="32">
        <f t="shared" si="112"/>
        <v>1331</v>
      </c>
      <c r="I201" s="45">
        <f t="shared" si="97"/>
        <v>97.36649597659107</v>
      </c>
      <c r="J201" s="24">
        <v>616</v>
      </c>
      <c r="K201" s="24">
        <v>20</v>
      </c>
      <c r="L201" s="24">
        <v>33</v>
      </c>
      <c r="M201" s="24">
        <v>603</v>
      </c>
      <c r="N201" s="24">
        <v>35</v>
      </c>
      <c r="O201" s="24">
        <v>4</v>
      </c>
      <c r="P201" s="24">
        <v>20</v>
      </c>
      <c r="Q201" s="24">
        <v>0</v>
      </c>
      <c r="R201" s="24">
        <v>0</v>
      </c>
      <c r="S201" s="24">
        <v>0</v>
      </c>
      <c r="T201" s="24">
        <v>0</v>
      </c>
      <c r="U201" s="32">
        <v>22</v>
      </c>
      <c r="V201" s="42">
        <f t="shared" si="109"/>
        <v>1.6093635698610096</v>
      </c>
      <c r="W201" s="32">
        <v>14</v>
      </c>
      <c r="X201" s="42">
        <f t="shared" si="110"/>
        <v>1.024140453547915</v>
      </c>
    </row>
    <row r="202" spans="1:24" ht="15.75">
      <c r="A202" s="18" t="s">
        <v>147</v>
      </c>
      <c r="B202" s="17">
        <v>4</v>
      </c>
      <c r="C202" s="17">
        <v>16</v>
      </c>
      <c r="D202" s="32">
        <v>16</v>
      </c>
      <c r="E202" s="42">
        <f t="shared" si="96"/>
        <v>100</v>
      </c>
      <c r="F202" s="17">
        <v>6968</v>
      </c>
      <c r="G202" s="17">
        <f t="shared" si="111"/>
        <v>4496</v>
      </c>
      <c r="H202" s="32">
        <f t="shared" si="112"/>
        <v>4309</v>
      </c>
      <c r="I202" s="45">
        <f t="shared" si="97"/>
        <v>95.84074733096085</v>
      </c>
      <c r="J202" s="24">
        <v>1061</v>
      </c>
      <c r="K202" s="24">
        <v>185</v>
      </c>
      <c r="L202" s="24">
        <v>116</v>
      </c>
      <c r="M202" s="24">
        <v>1342</v>
      </c>
      <c r="N202" s="24">
        <v>369</v>
      </c>
      <c r="O202" s="24">
        <v>20</v>
      </c>
      <c r="P202" s="24">
        <v>209</v>
      </c>
      <c r="Q202" s="24">
        <v>284</v>
      </c>
      <c r="R202" s="24">
        <v>723</v>
      </c>
      <c r="S202" s="24">
        <v>0</v>
      </c>
      <c r="T202" s="24">
        <v>0</v>
      </c>
      <c r="U202" s="32">
        <v>99</v>
      </c>
      <c r="V202" s="42">
        <f t="shared" si="109"/>
        <v>2.2019572953736652</v>
      </c>
      <c r="W202" s="32">
        <v>88</v>
      </c>
      <c r="X202" s="42">
        <f t="shared" si="110"/>
        <v>1.9572953736654803</v>
      </c>
    </row>
    <row r="203" spans="1:24" ht="15.75">
      <c r="A203" s="18" t="s">
        <v>521</v>
      </c>
      <c r="B203" s="17">
        <v>4</v>
      </c>
      <c r="C203" s="17">
        <v>4</v>
      </c>
      <c r="D203" s="32">
        <v>4</v>
      </c>
      <c r="E203" s="42">
        <f t="shared" si="96"/>
        <v>100</v>
      </c>
      <c r="F203" s="17">
        <v>1151</v>
      </c>
      <c r="G203" s="17">
        <f t="shared" si="111"/>
        <v>985</v>
      </c>
      <c r="H203" s="32">
        <f t="shared" si="112"/>
        <v>963</v>
      </c>
      <c r="I203" s="45">
        <f t="shared" si="97"/>
        <v>97.76649746192894</v>
      </c>
      <c r="J203" s="24">
        <v>314</v>
      </c>
      <c r="K203" s="24">
        <v>8</v>
      </c>
      <c r="L203" s="24">
        <v>10</v>
      </c>
      <c r="M203" s="24">
        <v>389</v>
      </c>
      <c r="N203" s="24">
        <v>163</v>
      </c>
      <c r="O203" s="24">
        <v>7</v>
      </c>
      <c r="P203" s="24">
        <v>64</v>
      </c>
      <c r="Q203" s="24">
        <v>8</v>
      </c>
      <c r="R203" s="24">
        <v>0</v>
      </c>
      <c r="S203" s="24">
        <v>0</v>
      </c>
      <c r="T203" s="24">
        <v>0</v>
      </c>
      <c r="U203" s="32">
        <v>10</v>
      </c>
      <c r="V203" s="42">
        <f t="shared" si="109"/>
        <v>1.015228426395939</v>
      </c>
      <c r="W203" s="32">
        <v>12</v>
      </c>
      <c r="X203" s="42">
        <f t="shared" si="110"/>
        <v>1.2182741116751268</v>
      </c>
    </row>
    <row r="204" spans="1:24" ht="15.75">
      <c r="A204" s="15"/>
      <c r="B204" s="17"/>
      <c r="C204" s="17"/>
      <c r="D204" s="32"/>
      <c r="E204" s="42"/>
      <c r="F204" s="17"/>
      <c r="G204" s="17"/>
      <c r="H204" s="32"/>
      <c r="I204" s="45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32"/>
      <c r="V204" s="42"/>
      <c r="W204" s="32"/>
      <c r="X204" s="42"/>
    </row>
    <row r="205" spans="1:24" ht="15.75">
      <c r="A205" s="15" t="s">
        <v>148</v>
      </c>
      <c r="B205" s="19">
        <f>SUM(B206:B215)</f>
        <v>55</v>
      </c>
      <c r="C205" s="19">
        <f>SUM(C206:C215)</f>
        <v>219</v>
      </c>
      <c r="D205" s="33">
        <f>SUM(D206:D215)</f>
        <v>218</v>
      </c>
      <c r="E205" s="43">
        <f t="shared" si="96"/>
        <v>99.54337899543378</v>
      </c>
      <c r="F205" s="19">
        <f>SUM(F206:F215)</f>
        <v>99376</v>
      </c>
      <c r="G205" s="19">
        <f>SUM(G206:G215)</f>
        <v>73775</v>
      </c>
      <c r="H205" s="33">
        <f>SUM(H206:H215)</f>
        <v>69342</v>
      </c>
      <c r="I205" s="45">
        <f t="shared" si="97"/>
        <v>93.99118942731278</v>
      </c>
      <c r="J205" s="25">
        <f aca="true" t="shared" si="113" ref="J205:U205">SUM(J206:J215)</f>
        <v>27797</v>
      </c>
      <c r="K205" s="25">
        <f t="shared" si="113"/>
        <v>3712</v>
      </c>
      <c r="L205" s="25">
        <f t="shared" si="113"/>
        <v>5432</v>
      </c>
      <c r="M205" s="25">
        <f t="shared" si="113"/>
        <v>13339</v>
      </c>
      <c r="N205" s="25">
        <f t="shared" si="113"/>
        <v>12298</v>
      </c>
      <c r="O205" s="25">
        <f t="shared" si="113"/>
        <v>425</v>
      </c>
      <c r="P205" s="25">
        <f>SUM(P206:P215)</f>
        <v>5057</v>
      </c>
      <c r="Q205" s="25">
        <f t="shared" si="113"/>
        <v>975</v>
      </c>
      <c r="R205" s="25">
        <f t="shared" si="113"/>
        <v>307</v>
      </c>
      <c r="S205" s="25">
        <f t="shared" si="113"/>
        <v>0</v>
      </c>
      <c r="T205" s="25">
        <f t="shared" si="113"/>
        <v>0</v>
      </c>
      <c r="U205" s="33">
        <f t="shared" si="113"/>
        <v>3080</v>
      </c>
      <c r="V205" s="43">
        <f>SUM(U205/G205)*100</f>
        <v>4.1748559810233825</v>
      </c>
      <c r="W205" s="33">
        <f>SUM(W206:W215)</f>
        <v>1353</v>
      </c>
      <c r="X205" s="43">
        <f>SUM(W205/G205)*100</f>
        <v>1.8339545916638427</v>
      </c>
    </row>
    <row r="206" spans="1:24" ht="15.75">
      <c r="A206" s="18" t="s">
        <v>149</v>
      </c>
      <c r="B206" s="17">
        <v>19</v>
      </c>
      <c r="C206" s="17">
        <v>130</v>
      </c>
      <c r="D206" s="32">
        <v>129</v>
      </c>
      <c r="E206" s="42">
        <f t="shared" si="96"/>
        <v>99.23076923076923</v>
      </c>
      <c r="F206" s="17">
        <v>60479</v>
      </c>
      <c r="G206" s="17">
        <f>SUM(H206,U206,W206)</f>
        <v>43516</v>
      </c>
      <c r="H206" s="32">
        <f aca="true" t="shared" si="114" ref="H206:H215">SUM(J206:T206)</f>
        <v>40132</v>
      </c>
      <c r="I206" s="45">
        <f t="shared" si="97"/>
        <v>92.22354995863591</v>
      </c>
      <c r="J206" s="24">
        <v>17187</v>
      </c>
      <c r="K206" s="24">
        <v>1189</v>
      </c>
      <c r="L206" s="24">
        <v>3972</v>
      </c>
      <c r="M206" s="24">
        <v>6358</v>
      </c>
      <c r="N206" s="24">
        <v>8752</v>
      </c>
      <c r="O206" s="24">
        <v>0</v>
      </c>
      <c r="P206" s="24">
        <v>1879</v>
      </c>
      <c r="Q206" s="24">
        <v>795</v>
      </c>
      <c r="R206" s="24">
        <v>0</v>
      </c>
      <c r="S206" s="24">
        <v>0</v>
      </c>
      <c r="T206" s="24">
        <v>0</v>
      </c>
      <c r="U206" s="32">
        <v>2454</v>
      </c>
      <c r="V206" s="42">
        <f aca="true" t="shared" si="115" ref="V206:V215">SUM(U206/G206)*100</f>
        <v>5.639305083187793</v>
      </c>
      <c r="W206" s="32">
        <v>930</v>
      </c>
      <c r="X206" s="42">
        <f aca="true" t="shared" si="116" ref="X206:X215">SUM(W206/G206)*100</f>
        <v>2.137144958176303</v>
      </c>
    </row>
    <row r="207" spans="1:24" ht="15.75">
      <c r="A207" s="18" t="s">
        <v>150</v>
      </c>
      <c r="B207" s="17">
        <v>2</v>
      </c>
      <c r="C207" s="17">
        <v>2</v>
      </c>
      <c r="D207" s="32">
        <v>2</v>
      </c>
      <c r="E207" s="42">
        <f t="shared" si="96"/>
        <v>100</v>
      </c>
      <c r="F207" s="17">
        <v>596</v>
      </c>
      <c r="G207" s="17">
        <f aca="true" t="shared" si="117" ref="G207:G215">SUM(H207,U207,W207)</f>
        <v>533</v>
      </c>
      <c r="H207" s="32">
        <f t="shared" si="114"/>
        <v>524</v>
      </c>
      <c r="I207" s="45">
        <f t="shared" si="97"/>
        <v>98.31144465290807</v>
      </c>
      <c r="J207" s="24">
        <v>178</v>
      </c>
      <c r="K207" s="24">
        <v>2</v>
      </c>
      <c r="L207" s="24">
        <v>2</v>
      </c>
      <c r="M207" s="24">
        <v>279</v>
      </c>
      <c r="N207" s="24">
        <v>58</v>
      </c>
      <c r="O207" s="24">
        <v>2</v>
      </c>
      <c r="P207" s="24">
        <v>2</v>
      </c>
      <c r="Q207" s="24">
        <v>1</v>
      </c>
      <c r="R207" s="24">
        <v>0</v>
      </c>
      <c r="S207" s="24">
        <v>0</v>
      </c>
      <c r="T207" s="24">
        <v>0</v>
      </c>
      <c r="U207" s="32">
        <v>5</v>
      </c>
      <c r="V207" s="42">
        <f t="shared" si="115"/>
        <v>0.9380863039399625</v>
      </c>
      <c r="W207" s="32">
        <v>4</v>
      </c>
      <c r="X207" s="42">
        <f t="shared" si="116"/>
        <v>0.7504690431519699</v>
      </c>
    </row>
    <row r="208" spans="1:24" ht="15.75">
      <c r="A208" s="18" t="s">
        <v>151</v>
      </c>
      <c r="B208" s="17">
        <v>4</v>
      </c>
      <c r="C208" s="17">
        <v>4</v>
      </c>
      <c r="D208" s="32">
        <v>4</v>
      </c>
      <c r="E208" s="42">
        <f t="shared" si="96"/>
        <v>100</v>
      </c>
      <c r="F208" s="17">
        <v>1734</v>
      </c>
      <c r="G208" s="17">
        <f t="shared" si="117"/>
        <v>1500</v>
      </c>
      <c r="H208" s="32">
        <f t="shared" si="114"/>
        <v>1462</v>
      </c>
      <c r="I208" s="45">
        <f t="shared" si="97"/>
        <v>97.46666666666667</v>
      </c>
      <c r="J208" s="24">
        <v>677</v>
      </c>
      <c r="K208" s="24">
        <v>486</v>
      </c>
      <c r="L208" s="24">
        <v>8</v>
      </c>
      <c r="M208" s="24">
        <v>234</v>
      </c>
      <c r="N208" s="24">
        <v>37</v>
      </c>
      <c r="O208" s="24">
        <v>17</v>
      </c>
      <c r="P208" s="24">
        <v>3</v>
      </c>
      <c r="Q208" s="24">
        <v>0</v>
      </c>
      <c r="R208" s="24">
        <v>0</v>
      </c>
      <c r="S208" s="24">
        <v>0</v>
      </c>
      <c r="T208" s="24">
        <v>0</v>
      </c>
      <c r="U208" s="32">
        <v>16</v>
      </c>
      <c r="V208" s="42">
        <f t="shared" si="115"/>
        <v>1.0666666666666667</v>
      </c>
      <c r="W208" s="32">
        <v>22</v>
      </c>
      <c r="X208" s="42">
        <f t="shared" si="116"/>
        <v>1.4666666666666666</v>
      </c>
    </row>
    <row r="209" spans="1:24" ht="15.75">
      <c r="A209" s="18" t="s">
        <v>152</v>
      </c>
      <c r="B209" s="17">
        <v>4</v>
      </c>
      <c r="C209" s="17">
        <v>8</v>
      </c>
      <c r="D209" s="32">
        <v>8</v>
      </c>
      <c r="E209" s="42">
        <f t="shared" si="96"/>
        <v>100</v>
      </c>
      <c r="F209" s="17">
        <v>2991</v>
      </c>
      <c r="G209" s="17">
        <f t="shared" si="117"/>
        <v>2363</v>
      </c>
      <c r="H209" s="32">
        <f t="shared" si="114"/>
        <v>2315</v>
      </c>
      <c r="I209" s="45">
        <f t="shared" si="97"/>
        <v>97.96868387642826</v>
      </c>
      <c r="J209" s="24">
        <v>1171</v>
      </c>
      <c r="K209" s="24">
        <v>39</v>
      </c>
      <c r="L209" s="24">
        <v>54</v>
      </c>
      <c r="M209" s="24">
        <v>914</v>
      </c>
      <c r="N209" s="24">
        <v>79</v>
      </c>
      <c r="O209" s="24">
        <v>14</v>
      </c>
      <c r="P209" s="24">
        <v>19</v>
      </c>
      <c r="Q209" s="24">
        <v>25</v>
      </c>
      <c r="R209" s="73">
        <v>0</v>
      </c>
      <c r="S209" s="73">
        <v>0</v>
      </c>
      <c r="T209" s="24">
        <v>0</v>
      </c>
      <c r="U209" s="32">
        <v>21</v>
      </c>
      <c r="V209" s="42">
        <f t="shared" si="115"/>
        <v>0.8887008040626322</v>
      </c>
      <c r="W209" s="32">
        <v>27</v>
      </c>
      <c r="X209" s="42">
        <f t="shared" si="116"/>
        <v>1.1426153195090987</v>
      </c>
    </row>
    <row r="210" spans="1:24" ht="15.75">
      <c r="A210" s="18" t="s">
        <v>153</v>
      </c>
      <c r="B210" s="17">
        <v>4</v>
      </c>
      <c r="C210" s="17">
        <v>5</v>
      </c>
      <c r="D210" s="32">
        <v>5</v>
      </c>
      <c r="E210" s="42">
        <f t="shared" si="96"/>
        <v>100</v>
      </c>
      <c r="F210" s="17">
        <v>1384</v>
      </c>
      <c r="G210" s="17">
        <f t="shared" si="117"/>
        <v>1214</v>
      </c>
      <c r="H210" s="32">
        <f t="shared" si="114"/>
        <v>1184</v>
      </c>
      <c r="I210" s="45">
        <f t="shared" si="97"/>
        <v>97.52883031301482</v>
      </c>
      <c r="J210" s="24">
        <v>282</v>
      </c>
      <c r="K210" s="24">
        <v>23</v>
      </c>
      <c r="L210" s="24">
        <v>300</v>
      </c>
      <c r="M210" s="24">
        <v>243</v>
      </c>
      <c r="N210" s="24">
        <v>302</v>
      </c>
      <c r="O210" s="24">
        <v>1</v>
      </c>
      <c r="P210" s="24">
        <v>21</v>
      </c>
      <c r="Q210" s="24">
        <v>12</v>
      </c>
      <c r="R210" s="24">
        <v>0</v>
      </c>
      <c r="S210" s="24">
        <v>0</v>
      </c>
      <c r="T210" s="24">
        <v>0</v>
      </c>
      <c r="U210" s="32">
        <v>11</v>
      </c>
      <c r="V210" s="42">
        <f t="shared" si="115"/>
        <v>0.9060955518945634</v>
      </c>
      <c r="W210" s="32">
        <v>19</v>
      </c>
      <c r="X210" s="42">
        <f t="shared" si="116"/>
        <v>1.5650741350906094</v>
      </c>
    </row>
    <row r="211" spans="1:24" ht="15.75">
      <c r="A211" s="18" t="s">
        <v>154</v>
      </c>
      <c r="B211" s="17">
        <v>7</v>
      </c>
      <c r="C211" s="17">
        <v>26</v>
      </c>
      <c r="D211" s="32">
        <v>26</v>
      </c>
      <c r="E211" s="42">
        <f t="shared" si="96"/>
        <v>100</v>
      </c>
      <c r="F211" s="17">
        <v>11519</v>
      </c>
      <c r="G211" s="17">
        <f t="shared" si="117"/>
        <v>8854</v>
      </c>
      <c r="H211" s="32">
        <f t="shared" si="114"/>
        <v>8553</v>
      </c>
      <c r="I211" s="45">
        <f t="shared" si="97"/>
        <v>96.60040659588887</v>
      </c>
      <c r="J211" s="24">
        <v>2693</v>
      </c>
      <c r="K211" s="24">
        <v>1495</v>
      </c>
      <c r="L211" s="24">
        <v>317</v>
      </c>
      <c r="M211" s="24">
        <v>889</v>
      </c>
      <c r="N211" s="24">
        <v>466</v>
      </c>
      <c r="O211" s="24">
        <v>162</v>
      </c>
      <c r="P211" s="24">
        <v>2522</v>
      </c>
      <c r="Q211" s="24">
        <v>9</v>
      </c>
      <c r="R211" s="24">
        <v>0</v>
      </c>
      <c r="S211" s="24">
        <v>0</v>
      </c>
      <c r="T211" s="24">
        <v>0</v>
      </c>
      <c r="U211" s="32">
        <v>170</v>
      </c>
      <c r="V211" s="42">
        <f t="shared" si="115"/>
        <v>1.9200361418567877</v>
      </c>
      <c r="W211" s="32">
        <v>131</v>
      </c>
      <c r="X211" s="42">
        <f t="shared" si="116"/>
        <v>1.4795572622543485</v>
      </c>
    </row>
    <row r="212" spans="1:24" ht="15.75">
      <c r="A212" s="18" t="s">
        <v>132</v>
      </c>
      <c r="B212" s="17">
        <v>3</v>
      </c>
      <c r="C212" s="17">
        <v>25</v>
      </c>
      <c r="D212" s="32">
        <v>25</v>
      </c>
      <c r="E212" s="42">
        <f t="shared" si="96"/>
        <v>100</v>
      </c>
      <c r="F212" s="17">
        <v>12028</v>
      </c>
      <c r="G212" s="17">
        <f t="shared" si="117"/>
        <v>8519</v>
      </c>
      <c r="H212" s="32">
        <f t="shared" si="114"/>
        <v>8148</v>
      </c>
      <c r="I212" s="45">
        <f t="shared" si="97"/>
        <v>95.64502875924404</v>
      </c>
      <c r="J212" s="24">
        <v>2750</v>
      </c>
      <c r="K212" s="24">
        <v>254</v>
      </c>
      <c r="L212" s="24">
        <v>323</v>
      </c>
      <c r="M212" s="24">
        <v>2326</v>
      </c>
      <c r="N212" s="24">
        <v>1492</v>
      </c>
      <c r="O212" s="24">
        <v>143</v>
      </c>
      <c r="P212" s="24">
        <v>518</v>
      </c>
      <c r="Q212" s="24">
        <v>35</v>
      </c>
      <c r="R212" s="24">
        <v>307</v>
      </c>
      <c r="S212" s="24">
        <v>0</v>
      </c>
      <c r="T212" s="24">
        <v>0</v>
      </c>
      <c r="U212" s="32">
        <v>247</v>
      </c>
      <c r="V212" s="42">
        <f t="shared" si="115"/>
        <v>2.899401338185233</v>
      </c>
      <c r="W212" s="32">
        <v>124</v>
      </c>
      <c r="X212" s="42">
        <f t="shared" si="116"/>
        <v>1.4555699025707243</v>
      </c>
    </row>
    <row r="213" spans="1:24" ht="15.75">
      <c r="A213" s="18" t="s">
        <v>155</v>
      </c>
      <c r="B213" s="17">
        <v>4</v>
      </c>
      <c r="C213" s="17">
        <v>6</v>
      </c>
      <c r="D213" s="32">
        <v>6</v>
      </c>
      <c r="E213" s="42">
        <f t="shared" si="96"/>
        <v>100</v>
      </c>
      <c r="F213" s="17">
        <v>2754</v>
      </c>
      <c r="G213" s="17">
        <f t="shared" si="117"/>
        <v>2368</v>
      </c>
      <c r="H213" s="32">
        <f t="shared" si="114"/>
        <v>2305</v>
      </c>
      <c r="I213" s="45">
        <f t="shared" si="97"/>
        <v>97.33952702702703</v>
      </c>
      <c r="J213" s="24">
        <v>990</v>
      </c>
      <c r="K213" s="24">
        <v>55</v>
      </c>
      <c r="L213" s="24">
        <v>28</v>
      </c>
      <c r="M213" s="24">
        <v>419</v>
      </c>
      <c r="N213" s="24">
        <v>779</v>
      </c>
      <c r="O213" s="24">
        <v>24</v>
      </c>
      <c r="P213" s="24">
        <v>10</v>
      </c>
      <c r="Q213" s="24">
        <v>0</v>
      </c>
      <c r="R213" s="24">
        <v>0</v>
      </c>
      <c r="S213" s="24">
        <v>0</v>
      </c>
      <c r="T213" s="24">
        <v>0</v>
      </c>
      <c r="U213" s="32">
        <v>36</v>
      </c>
      <c r="V213" s="42">
        <f t="shared" si="115"/>
        <v>1.5202702702702704</v>
      </c>
      <c r="W213" s="32">
        <v>27</v>
      </c>
      <c r="X213" s="42">
        <f t="shared" si="116"/>
        <v>1.1402027027027026</v>
      </c>
    </row>
    <row r="214" spans="1:24" ht="15.75">
      <c r="A214" s="18" t="s">
        <v>156</v>
      </c>
      <c r="B214" s="17">
        <v>2</v>
      </c>
      <c r="C214" s="17">
        <v>3</v>
      </c>
      <c r="D214" s="32">
        <v>3</v>
      </c>
      <c r="E214" s="42">
        <f t="shared" si="96"/>
        <v>100</v>
      </c>
      <c r="F214" s="17">
        <v>1474</v>
      </c>
      <c r="G214" s="17">
        <f t="shared" si="117"/>
        <v>1273</v>
      </c>
      <c r="H214" s="32">
        <f t="shared" si="114"/>
        <v>1244</v>
      </c>
      <c r="I214" s="45">
        <f t="shared" si="97"/>
        <v>97.72191673212883</v>
      </c>
      <c r="J214" s="24">
        <v>409</v>
      </c>
      <c r="K214" s="24">
        <v>16</v>
      </c>
      <c r="L214" s="24">
        <v>6</v>
      </c>
      <c r="M214" s="24">
        <v>754</v>
      </c>
      <c r="N214" s="24">
        <v>54</v>
      </c>
      <c r="O214" s="24">
        <v>1</v>
      </c>
      <c r="P214" s="24">
        <v>4</v>
      </c>
      <c r="Q214" s="24">
        <v>0</v>
      </c>
      <c r="R214" s="24">
        <v>0</v>
      </c>
      <c r="S214" s="24">
        <v>0</v>
      </c>
      <c r="T214" s="24">
        <v>0</v>
      </c>
      <c r="U214" s="32">
        <v>20</v>
      </c>
      <c r="V214" s="42">
        <f t="shared" si="115"/>
        <v>1.5710919088766693</v>
      </c>
      <c r="W214" s="32">
        <v>9</v>
      </c>
      <c r="X214" s="42">
        <f t="shared" si="116"/>
        <v>0.7069913589945012</v>
      </c>
    </row>
    <row r="215" spans="1:24" ht="15.75">
      <c r="A215" s="18" t="s">
        <v>157</v>
      </c>
      <c r="B215" s="17">
        <v>6</v>
      </c>
      <c r="C215" s="17">
        <v>10</v>
      </c>
      <c r="D215" s="32">
        <v>10</v>
      </c>
      <c r="E215" s="42">
        <f t="shared" si="96"/>
        <v>100</v>
      </c>
      <c r="F215" s="17">
        <v>4417</v>
      </c>
      <c r="G215" s="17">
        <f t="shared" si="117"/>
        <v>3635</v>
      </c>
      <c r="H215" s="32">
        <f t="shared" si="114"/>
        <v>3475</v>
      </c>
      <c r="I215" s="45">
        <f t="shared" si="97"/>
        <v>95.59834938101788</v>
      </c>
      <c r="J215" s="24">
        <v>1460</v>
      </c>
      <c r="K215" s="24">
        <v>153</v>
      </c>
      <c r="L215" s="24">
        <v>422</v>
      </c>
      <c r="M215" s="24">
        <v>923</v>
      </c>
      <c r="N215" s="24">
        <v>279</v>
      </c>
      <c r="O215" s="24">
        <v>61</v>
      </c>
      <c r="P215" s="24">
        <v>79</v>
      </c>
      <c r="Q215" s="24">
        <v>98</v>
      </c>
      <c r="R215" s="24">
        <v>0</v>
      </c>
      <c r="S215" s="24">
        <v>0</v>
      </c>
      <c r="T215" s="24">
        <v>0</v>
      </c>
      <c r="U215" s="32">
        <v>100</v>
      </c>
      <c r="V215" s="42">
        <f t="shared" si="115"/>
        <v>2.7510316368638237</v>
      </c>
      <c r="W215" s="32">
        <v>60</v>
      </c>
      <c r="X215" s="42">
        <f t="shared" si="116"/>
        <v>1.6506189821182942</v>
      </c>
    </row>
    <row r="216" spans="1:24" ht="15.75">
      <c r="A216" s="15"/>
      <c r="B216" s="17"/>
      <c r="C216" s="17"/>
      <c r="D216" s="32"/>
      <c r="E216" s="42"/>
      <c r="F216" s="17"/>
      <c r="G216" s="17"/>
      <c r="H216" s="32"/>
      <c r="I216" s="45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32"/>
      <c r="V216" s="42"/>
      <c r="W216" s="32"/>
      <c r="X216" s="42"/>
    </row>
    <row r="217" spans="1:24" ht="15.75">
      <c r="A217" s="15" t="s">
        <v>158</v>
      </c>
      <c r="B217" s="19">
        <f>SUM(B218:B225)</f>
        <v>22</v>
      </c>
      <c r="C217" s="19">
        <f aca="true" t="shared" si="118" ref="C217:W217">SUM(C218:C225)</f>
        <v>42</v>
      </c>
      <c r="D217" s="33">
        <f t="shared" si="118"/>
        <v>42</v>
      </c>
      <c r="E217" s="43">
        <f t="shared" si="96"/>
        <v>100</v>
      </c>
      <c r="F217" s="33">
        <f t="shared" si="118"/>
        <v>15335</v>
      </c>
      <c r="G217" s="33">
        <f t="shared" si="118"/>
        <v>12412</v>
      </c>
      <c r="H217" s="33">
        <f>SUM(H218:H225)</f>
        <v>12139</v>
      </c>
      <c r="I217" s="49">
        <f t="shared" si="97"/>
        <v>97.80051563003545</v>
      </c>
      <c r="J217" s="33">
        <f t="shared" si="118"/>
        <v>4169</v>
      </c>
      <c r="K217" s="33">
        <f t="shared" si="118"/>
        <v>288</v>
      </c>
      <c r="L217" s="33">
        <f t="shared" si="118"/>
        <v>2477</v>
      </c>
      <c r="M217" s="33">
        <f t="shared" si="118"/>
        <v>2620</v>
      </c>
      <c r="N217" s="33">
        <f t="shared" si="118"/>
        <v>1804</v>
      </c>
      <c r="O217" s="33">
        <f t="shared" si="118"/>
        <v>186</v>
      </c>
      <c r="P217" s="33">
        <f>SUM(P218:P225)</f>
        <v>568</v>
      </c>
      <c r="Q217" s="33">
        <f t="shared" si="118"/>
        <v>27</v>
      </c>
      <c r="R217" s="33">
        <f t="shared" si="118"/>
        <v>0</v>
      </c>
      <c r="S217" s="33">
        <f t="shared" si="118"/>
        <v>0</v>
      </c>
      <c r="T217" s="33">
        <f t="shared" si="118"/>
        <v>0</v>
      </c>
      <c r="U217" s="33">
        <f t="shared" si="118"/>
        <v>152</v>
      </c>
      <c r="V217" s="43">
        <f>SUM(U217/G217)*100</f>
        <v>1.2246213341927168</v>
      </c>
      <c r="W217" s="33">
        <f t="shared" si="118"/>
        <v>121</v>
      </c>
      <c r="X217" s="43">
        <f>SUM(W217/G217)*100</f>
        <v>0.9748630357718338</v>
      </c>
    </row>
    <row r="218" spans="1:24" ht="15.75">
      <c r="A218" s="18" t="s">
        <v>159</v>
      </c>
      <c r="B218" s="17">
        <v>2</v>
      </c>
      <c r="C218" s="17">
        <v>7</v>
      </c>
      <c r="D218" s="32">
        <v>7</v>
      </c>
      <c r="E218" s="42">
        <f t="shared" si="96"/>
        <v>100</v>
      </c>
      <c r="F218" s="17">
        <v>3052</v>
      </c>
      <c r="G218" s="17">
        <f>SUM(H218,U218,W218)</f>
        <v>2500</v>
      </c>
      <c r="H218" s="32">
        <f aca="true" t="shared" si="119" ref="H218:H225">SUM(J218:T218)</f>
        <v>2414</v>
      </c>
      <c r="I218" s="45">
        <f t="shared" si="97"/>
        <v>96.56</v>
      </c>
      <c r="J218" s="24">
        <v>711</v>
      </c>
      <c r="K218" s="24">
        <v>46</v>
      </c>
      <c r="L218" s="24">
        <v>251</v>
      </c>
      <c r="M218" s="24">
        <v>870</v>
      </c>
      <c r="N218" s="24">
        <v>353</v>
      </c>
      <c r="O218" s="24">
        <v>31</v>
      </c>
      <c r="P218" s="24">
        <v>136</v>
      </c>
      <c r="Q218" s="24">
        <v>16</v>
      </c>
      <c r="R218" s="24">
        <v>0</v>
      </c>
      <c r="S218" s="24">
        <v>0</v>
      </c>
      <c r="T218" s="24">
        <v>0</v>
      </c>
      <c r="U218" s="32">
        <v>54</v>
      </c>
      <c r="V218" s="42">
        <f aca="true" t="shared" si="120" ref="V218:V225">SUM(U218/G218)*100</f>
        <v>2.16</v>
      </c>
      <c r="W218" s="32">
        <v>32</v>
      </c>
      <c r="X218" s="42">
        <f aca="true" t="shared" si="121" ref="X218:X225">SUM(W218/G218)*100</f>
        <v>1.28</v>
      </c>
    </row>
    <row r="219" spans="1:24" ht="15.75">
      <c r="A219" s="18" t="s">
        <v>160</v>
      </c>
      <c r="B219" s="17">
        <v>1</v>
      </c>
      <c r="C219" s="17">
        <v>3</v>
      </c>
      <c r="D219" s="32">
        <v>3</v>
      </c>
      <c r="E219" s="42">
        <f t="shared" si="96"/>
        <v>100</v>
      </c>
      <c r="F219" s="17">
        <v>1129</v>
      </c>
      <c r="G219" s="17">
        <f aca="true" t="shared" si="122" ref="G219:G225">SUM(H219,U219,W219)</f>
        <v>937</v>
      </c>
      <c r="H219" s="32">
        <f t="shared" si="119"/>
        <v>906</v>
      </c>
      <c r="I219" s="45">
        <f t="shared" si="97"/>
        <v>96.69156883671292</v>
      </c>
      <c r="J219" s="24">
        <v>468</v>
      </c>
      <c r="K219" s="24">
        <v>33</v>
      </c>
      <c r="L219" s="24">
        <v>52</v>
      </c>
      <c r="M219" s="24">
        <v>99</v>
      </c>
      <c r="N219" s="24">
        <v>226</v>
      </c>
      <c r="O219" s="24">
        <v>10</v>
      </c>
      <c r="P219" s="24">
        <v>15</v>
      </c>
      <c r="Q219" s="24">
        <v>3</v>
      </c>
      <c r="R219" s="24">
        <v>0</v>
      </c>
      <c r="S219" s="24">
        <v>0</v>
      </c>
      <c r="T219" s="24">
        <v>0</v>
      </c>
      <c r="U219" s="32">
        <v>20</v>
      </c>
      <c r="V219" s="42">
        <f t="shared" si="120"/>
        <v>2.134471718249733</v>
      </c>
      <c r="W219" s="32">
        <v>11</v>
      </c>
      <c r="X219" s="42">
        <f t="shared" si="121"/>
        <v>1.1739594450373532</v>
      </c>
    </row>
    <row r="220" spans="1:24" ht="15.75">
      <c r="A220" s="18" t="s">
        <v>161</v>
      </c>
      <c r="B220" s="17">
        <v>3</v>
      </c>
      <c r="C220" s="17">
        <v>6</v>
      </c>
      <c r="D220" s="32">
        <v>6</v>
      </c>
      <c r="E220" s="42">
        <f t="shared" si="96"/>
        <v>100</v>
      </c>
      <c r="F220" s="17">
        <v>2243</v>
      </c>
      <c r="G220" s="17">
        <f t="shared" si="122"/>
        <v>1861</v>
      </c>
      <c r="H220" s="32">
        <f t="shared" si="119"/>
        <v>1805</v>
      </c>
      <c r="I220" s="45">
        <f t="shared" si="97"/>
        <v>96.99086512627619</v>
      </c>
      <c r="J220" s="24">
        <v>684</v>
      </c>
      <c r="K220" s="24">
        <v>39</v>
      </c>
      <c r="L220" s="24">
        <v>414</v>
      </c>
      <c r="M220" s="24">
        <v>386</v>
      </c>
      <c r="N220" s="24">
        <v>198</v>
      </c>
      <c r="O220" s="24">
        <v>26</v>
      </c>
      <c r="P220" s="24">
        <v>57</v>
      </c>
      <c r="Q220" s="24">
        <v>1</v>
      </c>
      <c r="R220" s="24">
        <v>0</v>
      </c>
      <c r="S220" s="24">
        <v>0</v>
      </c>
      <c r="T220" s="24">
        <v>0</v>
      </c>
      <c r="U220" s="32">
        <v>30</v>
      </c>
      <c r="V220" s="42">
        <f t="shared" si="120"/>
        <v>1.6120365394948952</v>
      </c>
      <c r="W220" s="32">
        <v>26</v>
      </c>
      <c r="X220" s="42">
        <f t="shared" si="121"/>
        <v>1.3970983342289092</v>
      </c>
    </row>
    <row r="221" spans="1:24" ht="15.75">
      <c r="A221" s="18" t="s">
        <v>162</v>
      </c>
      <c r="B221" s="17">
        <v>2</v>
      </c>
      <c r="C221" s="17">
        <v>3</v>
      </c>
      <c r="D221" s="32">
        <v>3</v>
      </c>
      <c r="E221" s="42">
        <f t="shared" si="96"/>
        <v>100</v>
      </c>
      <c r="F221" s="17">
        <v>1127</v>
      </c>
      <c r="G221" s="17">
        <f t="shared" si="122"/>
        <v>936</v>
      </c>
      <c r="H221" s="32">
        <f t="shared" si="119"/>
        <v>910</v>
      </c>
      <c r="I221" s="45">
        <f t="shared" si="97"/>
        <v>97.22222222222221</v>
      </c>
      <c r="J221" s="24">
        <v>409</v>
      </c>
      <c r="K221" s="24">
        <v>33</v>
      </c>
      <c r="L221" s="24">
        <v>60</v>
      </c>
      <c r="M221" s="24">
        <v>188</v>
      </c>
      <c r="N221" s="24">
        <v>165</v>
      </c>
      <c r="O221" s="24">
        <v>28</v>
      </c>
      <c r="P221" s="24">
        <v>25</v>
      </c>
      <c r="Q221" s="24">
        <v>2</v>
      </c>
      <c r="R221" s="24">
        <v>0</v>
      </c>
      <c r="S221" s="24">
        <v>0</v>
      </c>
      <c r="T221" s="24">
        <v>0</v>
      </c>
      <c r="U221" s="32">
        <v>11</v>
      </c>
      <c r="V221" s="42">
        <f t="shared" si="120"/>
        <v>1.1752136752136753</v>
      </c>
      <c r="W221" s="32">
        <v>15</v>
      </c>
      <c r="X221" s="42">
        <f t="shared" si="121"/>
        <v>1.6025641025641024</v>
      </c>
    </row>
    <row r="222" spans="1:24" ht="15.75">
      <c r="A222" s="18" t="s">
        <v>163</v>
      </c>
      <c r="B222" s="17">
        <v>2</v>
      </c>
      <c r="C222" s="17">
        <v>3</v>
      </c>
      <c r="D222" s="32">
        <v>3</v>
      </c>
      <c r="E222" s="42">
        <f t="shared" si="96"/>
        <v>100</v>
      </c>
      <c r="F222" s="17">
        <v>993</v>
      </c>
      <c r="G222" s="17">
        <f t="shared" si="122"/>
        <v>842</v>
      </c>
      <c r="H222" s="32">
        <f t="shared" si="119"/>
        <v>812</v>
      </c>
      <c r="I222" s="45">
        <f t="shared" si="97"/>
        <v>96.43705463182897</v>
      </c>
      <c r="J222" s="24">
        <v>31</v>
      </c>
      <c r="K222" s="24">
        <v>2</v>
      </c>
      <c r="L222" s="24">
        <v>287</v>
      </c>
      <c r="M222" s="24">
        <v>137</v>
      </c>
      <c r="N222" s="24">
        <v>277</v>
      </c>
      <c r="O222" s="24">
        <v>1</v>
      </c>
      <c r="P222" s="24">
        <v>77</v>
      </c>
      <c r="Q222" s="24">
        <v>0</v>
      </c>
      <c r="R222" s="24">
        <v>0</v>
      </c>
      <c r="S222" s="24">
        <v>0</v>
      </c>
      <c r="T222" s="24">
        <v>0</v>
      </c>
      <c r="U222" s="32">
        <v>14</v>
      </c>
      <c r="V222" s="42">
        <f t="shared" si="120"/>
        <v>1.66270783847981</v>
      </c>
      <c r="W222" s="32">
        <v>16</v>
      </c>
      <c r="X222" s="42">
        <f t="shared" si="121"/>
        <v>1.9002375296912115</v>
      </c>
    </row>
    <row r="223" spans="1:24" ht="15.75">
      <c r="A223" s="18" t="s">
        <v>164</v>
      </c>
      <c r="B223" s="17">
        <v>5</v>
      </c>
      <c r="C223" s="17">
        <v>5</v>
      </c>
      <c r="D223" s="32">
        <v>5</v>
      </c>
      <c r="E223" s="42">
        <f t="shared" si="96"/>
        <v>100</v>
      </c>
      <c r="F223" s="17">
        <v>1315</v>
      </c>
      <c r="G223" s="17">
        <f t="shared" si="122"/>
        <v>1115</v>
      </c>
      <c r="H223" s="32">
        <f t="shared" si="119"/>
        <v>1096</v>
      </c>
      <c r="I223" s="45">
        <f t="shared" si="97"/>
        <v>98.29596412556054</v>
      </c>
      <c r="J223" s="24">
        <v>397</v>
      </c>
      <c r="K223" s="24">
        <v>30</v>
      </c>
      <c r="L223" s="24">
        <v>489</v>
      </c>
      <c r="M223" s="24">
        <v>69</v>
      </c>
      <c r="N223" s="24">
        <v>71</v>
      </c>
      <c r="O223" s="24">
        <v>24</v>
      </c>
      <c r="P223" s="24">
        <v>16</v>
      </c>
      <c r="Q223" s="24">
        <v>0</v>
      </c>
      <c r="R223" s="24">
        <v>0</v>
      </c>
      <c r="S223" s="24">
        <v>0</v>
      </c>
      <c r="T223" s="24">
        <v>0</v>
      </c>
      <c r="U223" s="32">
        <v>14</v>
      </c>
      <c r="V223" s="42">
        <f t="shared" si="120"/>
        <v>1.2556053811659191</v>
      </c>
      <c r="W223" s="32">
        <v>5</v>
      </c>
      <c r="X223" s="42">
        <f t="shared" si="121"/>
        <v>0.4484304932735426</v>
      </c>
    </row>
    <row r="224" spans="1:24" ht="15.75">
      <c r="A224" s="18" t="s">
        <v>165</v>
      </c>
      <c r="B224" s="17">
        <v>3</v>
      </c>
      <c r="C224" s="17">
        <v>4</v>
      </c>
      <c r="D224" s="32">
        <v>4</v>
      </c>
      <c r="E224" s="42">
        <f t="shared" si="96"/>
        <v>100</v>
      </c>
      <c r="F224" s="17">
        <v>974</v>
      </c>
      <c r="G224" s="17">
        <f t="shared" si="122"/>
        <v>840</v>
      </c>
      <c r="H224" s="32">
        <f t="shared" si="119"/>
        <v>815</v>
      </c>
      <c r="I224" s="45">
        <f t="shared" si="97"/>
        <v>97.02380952380952</v>
      </c>
      <c r="J224" s="24">
        <v>432</v>
      </c>
      <c r="K224" s="24">
        <v>19</v>
      </c>
      <c r="L224" s="24">
        <v>120</v>
      </c>
      <c r="M224" s="24">
        <v>19</v>
      </c>
      <c r="N224" s="24">
        <v>125</v>
      </c>
      <c r="O224" s="24">
        <v>17</v>
      </c>
      <c r="P224" s="24">
        <v>78</v>
      </c>
      <c r="Q224" s="24">
        <v>5</v>
      </c>
      <c r="R224" s="24">
        <v>0</v>
      </c>
      <c r="S224" s="24">
        <v>0</v>
      </c>
      <c r="T224" s="24">
        <v>0</v>
      </c>
      <c r="U224" s="32">
        <v>9</v>
      </c>
      <c r="V224" s="42">
        <f t="shared" si="120"/>
        <v>1.0714285714285714</v>
      </c>
      <c r="W224" s="32">
        <v>16</v>
      </c>
      <c r="X224" s="42">
        <f t="shared" si="121"/>
        <v>1.9047619047619049</v>
      </c>
    </row>
    <row r="225" spans="1:24" ht="15.75">
      <c r="A225" s="18" t="s">
        <v>614</v>
      </c>
      <c r="B225" s="17">
        <v>4</v>
      </c>
      <c r="C225" s="17">
        <v>11</v>
      </c>
      <c r="D225" s="32">
        <v>11</v>
      </c>
      <c r="E225" s="42">
        <f t="shared" si="96"/>
        <v>100</v>
      </c>
      <c r="F225" s="17">
        <v>4502</v>
      </c>
      <c r="G225" s="17">
        <f t="shared" si="122"/>
        <v>3381</v>
      </c>
      <c r="H225" s="32">
        <f t="shared" si="119"/>
        <v>3381</v>
      </c>
      <c r="I225" s="45">
        <f t="shared" si="97"/>
        <v>100</v>
      </c>
      <c r="J225" s="24">
        <v>1037</v>
      </c>
      <c r="K225" s="24">
        <v>86</v>
      </c>
      <c r="L225" s="24">
        <v>804</v>
      </c>
      <c r="M225" s="24">
        <v>852</v>
      </c>
      <c r="N225" s="24">
        <v>389</v>
      </c>
      <c r="O225" s="24">
        <v>49</v>
      </c>
      <c r="P225" s="24">
        <v>164</v>
      </c>
      <c r="Q225" s="24">
        <v>0</v>
      </c>
      <c r="R225" s="24">
        <v>0</v>
      </c>
      <c r="S225" s="24">
        <v>0</v>
      </c>
      <c r="T225" s="24">
        <v>0</v>
      </c>
      <c r="U225" s="81">
        <v>0</v>
      </c>
      <c r="V225" s="42">
        <f t="shared" si="120"/>
        <v>0</v>
      </c>
      <c r="W225" s="81">
        <v>0</v>
      </c>
      <c r="X225" s="42">
        <f t="shared" si="121"/>
        <v>0</v>
      </c>
    </row>
    <row r="226" spans="1:24" ht="15.75">
      <c r="A226" s="13"/>
      <c r="B226" s="17"/>
      <c r="C226" s="17"/>
      <c r="D226" s="32"/>
      <c r="E226" s="42"/>
      <c r="F226" s="17"/>
      <c r="G226" s="17"/>
      <c r="H226" s="32"/>
      <c r="I226" s="45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32"/>
      <c r="V226" s="42"/>
      <c r="W226" s="32"/>
      <c r="X226" s="42"/>
    </row>
    <row r="227" spans="1:24" ht="15.75">
      <c r="A227" s="15" t="s">
        <v>166</v>
      </c>
      <c r="B227" s="19">
        <f>SUM(B228:B232)</f>
        <v>18</v>
      </c>
      <c r="C227" s="19">
        <f>SUM(C228:C232)</f>
        <v>23</v>
      </c>
      <c r="D227" s="33">
        <f>SUM(D228:D232)</f>
        <v>23</v>
      </c>
      <c r="E227" s="43">
        <f t="shared" si="96"/>
        <v>100</v>
      </c>
      <c r="F227" s="19">
        <f>SUM(F228:F232)</f>
        <v>6763</v>
      </c>
      <c r="G227" s="19">
        <f>SUM(G228:G232)</f>
        <v>5729</v>
      </c>
      <c r="H227" s="33">
        <f>SUM(H228:H232)</f>
        <v>5483</v>
      </c>
      <c r="I227" s="49">
        <f t="shared" si="97"/>
        <v>95.70605690347355</v>
      </c>
      <c r="J227" s="25">
        <f aca="true" t="shared" si="123" ref="J227:U227">SUM(J228:J232)</f>
        <v>1802</v>
      </c>
      <c r="K227" s="25">
        <f t="shared" si="123"/>
        <v>224</v>
      </c>
      <c r="L227" s="25">
        <f t="shared" si="123"/>
        <v>1151</v>
      </c>
      <c r="M227" s="25">
        <f t="shared" si="123"/>
        <v>1575</v>
      </c>
      <c r="N227" s="25">
        <f t="shared" si="123"/>
        <v>387</v>
      </c>
      <c r="O227" s="25">
        <f t="shared" si="123"/>
        <v>76</v>
      </c>
      <c r="P227" s="25">
        <f>SUM(P228:P232)</f>
        <v>62</v>
      </c>
      <c r="Q227" s="25">
        <f t="shared" si="123"/>
        <v>16</v>
      </c>
      <c r="R227" s="25">
        <f t="shared" si="123"/>
        <v>190</v>
      </c>
      <c r="S227" s="25">
        <f t="shared" si="123"/>
        <v>0</v>
      </c>
      <c r="T227" s="25">
        <f t="shared" si="123"/>
        <v>0</v>
      </c>
      <c r="U227" s="33">
        <f t="shared" si="123"/>
        <v>134</v>
      </c>
      <c r="V227" s="43">
        <f aca="true" t="shared" si="124" ref="V227:V232">SUM(U227/G227)*100</f>
        <v>2.3389771338802583</v>
      </c>
      <c r="W227" s="33">
        <f>SUM(W228:W232)</f>
        <v>112</v>
      </c>
      <c r="X227" s="43">
        <f aca="true" t="shared" si="125" ref="X227:X232">SUM(W227/G227)*100</f>
        <v>1.9549659626461862</v>
      </c>
    </row>
    <row r="228" spans="1:24" ht="15.75">
      <c r="A228" s="18" t="s">
        <v>167</v>
      </c>
      <c r="B228" s="17">
        <v>5</v>
      </c>
      <c r="C228" s="17">
        <v>10</v>
      </c>
      <c r="D228" s="32">
        <v>10</v>
      </c>
      <c r="E228" s="42">
        <f aca="true" t="shared" si="126" ref="E228:E249">SUM(D228/C228)*100</f>
        <v>100</v>
      </c>
      <c r="F228" s="17">
        <v>3713</v>
      </c>
      <c r="G228" s="17">
        <f>SUM(H228,U228,W228)</f>
        <v>3062</v>
      </c>
      <c r="H228" s="32">
        <f>SUM(J228:T228)</f>
        <v>2914</v>
      </c>
      <c r="I228" s="45">
        <f aca="true" t="shared" si="127" ref="I228:I247">SUM(H228/G228)*100</f>
        <v>95.16655780535598</v>
      </c>
      <c r="J228" s="24">
        <v>877</v>
      </c>
      <c r="K228" s="24">
        <v>78</v>
      </c>
      <c r="L228" s="24">
        <v>1088</v>
      </c>
      <c r="M228" s="24">
        <v>509</v>
      </c>
      <c r="N228" s="24">
        <v>278</v>
      </c>
      <c r="O228" s="24">
        <v>40</v>
      </c>
      <c r="P228" s="24">
        <v>42</v>
      </c>
      <c r="Q228" s="24">
        <v>2</v>
      </c>
      <c r="R228" s="24">
        <v>0</v>
      </c>
      <c r="S228" s="24">
        <v>0</v>
      </c>
      <c r="T228" s="24">
        <v>0</v>
      </c>
      <c r="U228" s="32">
        <v>81</v>
      </c>
      <c r="V228" s="42">
        <f t="shared" si="124"/>
        <v>2.6453298497713913</v>
      </c>
      <c r="W228" s="32">
        <v>67</v>
      </c>
      <c r="X228" s="42">
        <f t="shared" si="125"/>
        <v>2.188112344872632</v>
      </c>
    </row>
    <row r="229" spans="1:24" ht="15.75">
      <c r="A229" s="18" t="s">
        <v>168</v>
      </c>
      <c r="B229" s="17">
        <v>4</v>
      </c>
      <c r="C229" s="17">
        <v>4</v>
      </c>
      <c r="D229" s="32">
        <v>4</v>
      </c>
      <c r="E229" s="42">
        <f t="shared" si="126"/>
        <v>100</v>
      </c>
      <c r="F229" s="17">
        <v>900</v>
      </c>
      <c r="G229" s="17">
        <f>SUM(H229,U229,W229)</f>
        <v>780</v>
      </c>
      <c r="H229" s="32">
        <f>SUM(J229:T229)</f>
        <v>745</v>
      </c>
      <c r="I229" s="45">
        <f t="shared" si="127"/>
        <v>95.51282051282051</v>
      </c>
      <c r="J229" s="24">
        <v>249</v>
      </c>
      <c r="K229" s="24">
        <v>8</v>
      </c>
      <c r="L229" s="24">
        <v>45</v>
      </c>
      <c r="M229" s="24">
        <v>386</v>
      </c>
      <c r="N229" s="24">
        <v>18</v>
      </c>
      <c r="O229" s="24">
        <v>13</v>
      </c>
      <c r="P229" s="24">
        <v>12</v>
      </c>
      <c r="Q229" s="24">
        <v>14</v>
      </c>
      <c r="R229" s="24">
        <v>0</v>
      </c>
      <c r="S229" s="24">
        <v>0</v>
      </c>
      <c r="T229" s="24">
        <v>0</v>
      </c>
      <c r="U229" s="32">
        <v>16</v>
      </c>
      <c r="V229" s="42">
        <f t="shared" si="124"/>
        <v>2.051282051282051</v>
      </c>
      <c r="W229" s="32">
        <v>19</v>
      </c>
      <c r="X229" s="42">
        <f t="shared" si="125"/>
        <v>2.435897435897436</v>
      </c>
    </row>
    <row r="230" spans="1:24" ht="15.75">
      <c r="A230" s="18" t="s">
        <v>169</v>
      </c>
      <c r="B230" s="17">
        <v>2</v>
      </c>
      <c r="C230" s="17">
        <v>2</v>
      </c>
      <c r="D230" s="32">
        <v>2</v>
      </c>
      <c r="E230" s="42">
        <f t="shared" si="126"/>
        <v>100</v>
      </c>
      <c r="F230" s="17">
        <v>505</v>
      </c>
      <c r="G230" s="17">
        <f>SUM(H230,U230,W230)</f>
        <v>471</v>
      </c>
      <c r="H230" s="32">
        <f>SUM(J230:T230)</f>
        <v>462</v>
      </c>
      <c r="I230" s="45">
        <f t="shared" si="127"/>
        <v>98.08917197452229</v>
      </c>
      <c r="J230" s="24">
        <v>72</v>
      </c>
      <c r="K230" s="24">
        <v>104</v>
      </c>
      <c r="L230" s="24">
        <v>8</v>
      </c>
      <c r="M230" s="24">
        <v>79</v>
      </c>
      <c r="N230" s="24">
        <v>4</v>
      </c>
      <c r="O230" s="24">
        <v>5</v>
      </c>
      <c r="P230" s="24">
        <v>0</v>
      </c>
      <c r="Q230" s="24">
        <v>0</v>
      </c>
      <c r="R230" s="24">
        <v>190</v>
      </c>
      <c r="S230" s="24">
        <v>0</v>
      </c>
      <c r="T230" s="24">
        <v>0</v>
      </c>
      <c r="U230" s="32">
        <v>5</v>
      </c>
      <c r="V230" s="42">
        <f>SUM(U230/G230)*100</f>
        <v>1.0615711252653928</v>
      </c>
      <c r="W230" s="32">
        <v>4</v>
      </c>
      <c r="X230" s="42">
        <f t="shared" si="125"/>
        <v>0.8492569002123143</v>
      </c>
    </row>
    <row r="231" spans="1:24" ht="15.75">
      <c r="A231" s="18" t="s">
        <v>170</v>
      </c>
      <c r="B231" s="17">
        <v>3</v>
      </c>
      <c r="C231" s="17">
        <v>3</v>
      </c>
      <c r="D231" s="32">
        <v>3</v>
      </c>
      <c r="E231" s="42">
        <f t="shared" si="126"/>
        <v>100</v>
      </c>
      <c r="F231" s="17">
        <v>590</v>
      </c>
      <c r="G231" s="17">
        <f>SUM(H231,U231,W231)</f>
        <v>535</v>
      </c>
      <c r="H231" s="32">
        <f>SUM(J231:T231)</f>
        <v>521</v>
      </c>
      <c r="I231" s="45">
        <f t="shared" si="127"/>
        <v>97.38317757009347</v>
      </c>
      <c r="J231" s="24">
        <v>298</v>
      </c>
      <c r="K231" s="24">
        <v>16</v>
      </c>
      <c r="L231" s="24">
        <v>10</v>
      </c>
      <c r="M231" s="24">
        <v>194</v>
      </c>
      <c r="N231" s="24">
        <v>0</v>
      </c>
      <c r="O231" s="24">
        <v>3</v>
      </c>
      <c r="P231" s="24">
        <v>0</v>
      </c>
      <c r="Q231" s="24">
        <v>0</v>
      </c>
      <c r="R231" s="24">
        <v>0</v>
      </c>
      <c r="S231" s="24">
        <v>0</v>
      </c>
      <c r="T231" s="24">
        <v>0</v>
      </c>
      <c r="U231" s="32">
        <v>9</v>
      </c>
      <c r="V231" s="42">
        <f t="shared" si="124"/>
        <v>1.6822429906542056</v>
      </c>
      <c r="W231" s="32">
        <v>5</v>
      </c>
      <c r="X231" s="42">
        <f t="shared" si="125"/>
        <v>0.9345794392523363</v>
      </c>
    </row>
    <row r="232" spans="1:24" ht="15.75">
      <c r="A232" s="18" t="s">
        <v>171</v>
      </c>
      <c r="B232" s="17">
        <v>4</v>
      </c>
      <c r="C232" s="17">
        <v>4</v>
      </c>
      <c r="D232" s="32">
        <v>4</v>
      </c>
      <c r="E232" s="42">
        <f t="shared" si="126"/>
        <v>100</v>
      </c>
      <c r="F232" s="17">
        <v>1055</v>
      </c>
      <c r="G232" s="17">
        <f>SUM(H232,U232,W232)</f>
        <v>881</v>
      </c>
      <c r="H232" s="32">
        <f>SUM(J232:T232)</f>
        <v>841</v>
      </c>
      <c r="I232" s="45">
        <f t="shared" si="127"/>
        <v>95.45970488081726</v>
      </c>
      <c r="J232" s="24">
        <v>306</v>
      </c>
      <c r="K232" s="24">
        <v>18</v>
      </c>
      <c r="L232" s="24">
        <v>0</v>
      </c>
      <c r="M232" s="24">
        <v>407</v>
      </c>
      <c r="N232" s="24">
        <v>87</v>
      </c>
      <c r="O232" s="24">
        <v>15</v>
      </c>
      <c r="P232" s="24">
        <v>8</v>
      </c>
      <c r="Q232" s="24">
        <v>0</v>
      </c>
      <c r="R232" s="24">
        <v>0</v>
      </c>
      <c r="S232" s="24">
        <v>0</v>
      </c>
      <c r="T232" s="24">
        <v>0</v>
      </c>
      <c r="U232" s="32">
        <v>23</v>
      </c>
      <c r="V232" s="42">
        <f t="shared" si="124"/>
        <v>2.6106696935300793</v>
      </c>
      <c r="W232" s="32">
        <v>17</v>
      </c>
      <c r="X232" s="42">
        <f t="shared" si="125"/>
        <v>1.9296254256526675</v>
      </c>
    </row>
    <row r="233" spans="1:24" ht="15.75">
      <c r="A233" s="5"/>
      <c r="C233" s="2"/>
      <c r="D233" s="35"/>
      <c r="E233" s="42"/>
      <c r="F233" s="2"/>
      <c r="G233" s="2"/>
      <c r="H233" s="35"/>
      <c r="I233" s="45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35"/>
      <c r="V233" s="45"/>
      <c r="X233" s="42"/>
    </row>
    <row r="234" spans="1:24" ht="15.75">
      <c r="A234" s="15" t="s">
        <v>172</v>
      </c>
      <c r="B234" s="19">
        <f>SUM(B235:B239)</f>
        <v>5</v>
      </c>
      <c r="C234" s="19">
        <f>SUM(C235:C239)</f>
        <v>7</v>
      </c>
      <c r="D234" s="33">
        <f>SUM(D235:D239)</f>
        <v>7</v>
      </c>
      <c r="E234" s="43">
        <f t="shared" si="126"/>
        <v>100</v>
      </c>
      <c r="F234" s="19">
        <f>SUM(F235:F239)</f>
        <v>2945</v>
      </c>
      <c r="G234" s="19">
        <f>SUM(G235:G239)</f>
        <v>2567</v>
      </c>
      <c r="H234" s="33">
        <f>SUM(H235:H239)</f>
        <v>2513</v>
      </c>
      <c r="I234" s="49">
        <f t="shared" si="127"/>
        <v>97.89637709388391</v>
      </c>
      <c r="J234" s="25">
        <f aca="true" t="shared" si="128" ref="J234:U234">SUM(J235:J239)</f>
        <v>836</v>
      </c>
      <c r="K234" s="25">
        <f t="shared" si="128"/>
        <v>165</v>
      </c>
      <c r="L234" s="25">
        <f t="shared" si="128"/>
        <v>736</v>
      </c>
      <c r="M234" s="25">
        <f t="shared" si="128"/>
        <v>348</v>
      </c>
      <c r="N234" s="25">
        <f t="shared" si="128"/>
        <v>307</v>
      </c>
      <c r="O234" s="25">
        <f t="shared" si="128"/>
        <v>16</v>
      </c>
      <c r="P234" s="25">
        <f>SUM(P235:P239)</f>
        <v>105</v>
      </c>
      <c r="Q234" s="25">
        <f t="shared" si="128"/>
        <v>0</v>
      </c>
      <c r="R234" s="25">
        <f t="shared" si="128"/>
        <v>0</v>
      </c>
      <c r="S234" s="25">
        <f t="shared" si="128"/>
        <v>0</v>
      </c>
      <c r="T234" s="25">
        <f t="shared" si="128"/>
        <v>0</v>
      </c>
      <c r="U234" s="33">
        <f t="shared" si="128"/>
        <v>22</v>
      </c>
      <c r="V234" s="43">
        <f aca="true" t="shared" si="129" ref="V234:V239">SUM(U234/G234)*100</f>
        <v>0.8570315543435918</v>
      </c>
      <c r="W234" s="33">
        <f>SUM(W235:W239)</f>
        <v>32</v>
      </c>
      <c r="X234" s="43">
        <f aca="true" t="shared" si="130" ref="X234:X239">SUM(W234/G234)*100</f>
        <v>1.2465913517724971</v>
      </c>
    </row>
    <row r="235" spans="1:24" ht="15.75">
      <c r="A235" s="18" t="s">
        <v>173</v>
      </c>
      <c r="B235" s="17">
        <v>1</v>
      </c>
      <c r="C235" s="17">
        <v>2</v>
      </c>
      <c r="D235" s="32">
        <v>2</v>
      </c>
      <c r="E235" s="42">
        <f t="shared" si="126"/>
        <v>100</v>
      </c>
      <c r="F235" s="17">
        <v>977</v>
      </c>
      <c r="G235" s="17">
        <f>SUM(H235,U235,W235)</f>
        <v>805</v>
      </c>
      <c r="H235" s="32">
        <f>SUM(J235:T235)</f>
        <v>796</v>
      </c>
      <c r="I235" s="45">
        <f t="shared" si="127"/>
        <v>98.88198757763975</v>
      </c>
      <c r="J235" s="24">
        <v>274</v>
      </c>
      <c r="K235" s="24">
        <v>36</v>
      </c>
      <c r="L235" s="24">
        <v>161</v>
      </c>
      <c r="M235" s="24">
        <v>159</v>
      </c>
      <c r="N235" s="24">
        <v>132</v>
      </c>
      <c r="O235" s="24">
        <v>4</v>
      </c>
      <c r="P235" s="24">
        <v>30</v>
      </c>
      <c r="Q235" s="24">
        <v>0</v>
      </c>
      <c r="R235" s="24">
        <v>0</v>
      </c>
      <c r="S235" s="24">
        <v>0</v>
      </c>
      <c r="T235" s="24">
        <v>0</v>
      </c>
      <c r="U235" s="32">
        <v>8</v>
      </c>
      <c r="V235" s="42">
        <f t="shared" si="129"/>
        <v>0.9937888198757764</v>
      </c>
      <c r="W235" s="32">
        <v>1</v>
      </c>
      <c r="X235" s="42">
        <f t="shared" si="130"/>
        <v>0.12422360248447205</v>
      </c>
    </row>
    <row r="236" spans="1:24" ht="15.75">
      <c r="A236" s="18" t="s">
        <v>174</v>
      </c>
      <c r="B236" s="17">
        <v>1</v>
      </c>
      <c r="C236" s="17">
        <v>1</v>
      </c>
      <c r="D236" s="32">
        <v>1</v>
      </c>
      <c r="E236" s="42">
        <f t="shared" si="126"/>
        <v>100</v>
      </c>
      <c r="F236" s="17">
        <v>407</v>
      </c>
      <c r="G236" s="17">
        <f>SUM(H236,U236,W236)</f>
        <v>348</v>
      </c>
      <c r="H236" s="32">
        <f>SUM(J236:T236)</f>
        <v>335</v>
      </c>
      <c r="I236" s="45">
        <f t="shared" si="127"/>
        <v>96.26436781609196</v>
      </c>
      <c r="J236" s="24">
        <v>37</v>
      </c>
      <c r="K236" s="24">
        <v>89</v>
      </c>
      <c r="L236" s="24">
        <v>96</v>
      </c>
      <c r="M236" s="24">
        <v>98</v>
      </c>
      <c r="N236" s="24">
        <v>10</v>
      </c>
      <c r="O236" s="24">
        <v>3</v>
      </c>
      <c r="P236" s="24">
        <v>2</v>
      </c>
      <c r="Q236" s="24">
        <v>0</v>
      </c>
      <c r="R236" s="24">
        <v>0</v>
      </c>
      <c r="S236" s="24">
        <v>0</v>
      </c>
      <c r="T236" s="24">
        <v>0</v>
      </c>
      <c r="U236" s="32">
        <v>2</v>
      </c>
      <c r="V236" s="42">
        <f t="shared" si="129"/>
        <v>0.5747126436781609</v>
      </c>
      <c r="W236" s="32">
        <v>11</v>
      </c>
      <c r="X236" s="42">
        <f t="shared" si="130"/>
        <v>3.1609195402298855</v>
      </c>
    </row>
    <row r="237" spans="1:24" ht="15.75">
      <c r="A237" s="13" t="s">
        <v>546</v>
      </c>
      <c r="B237" s="17">
        <v>1</v>
      </c>
      <c r="C237" s="17">
        <v>2</v>
      </c>
      <c r="D237" s="32">
        <v>2</v>
      </c>
      <c r="E237" s="42">
        <f t="shared" si="126"/>
        <v>100</v>
      </c>
      <c r="F237" s="17">
        <v>784</v>
      </c>
      <c r="G237" s="17">
        <f>SUM(H237,U237,W237)</f>
        <v>701</v>
      </c>
      <c r="H237" s="32">
        <f>SUM(J237:T237)</f>
        <v>683</v>
      </c>
      <c r="I237" s="45">
        <f t="shared" si="127"/>
        <v>97.43223965763195</v>
      </c>
      <c r="J237" s="24">
        <v>227</v>
      </c>
      <c r="K237" s="24">
        <v>19</v>
      </c>
      <c r="L237" s="24">
        <v>323</v>
      </c>
      <c r="M237" s="24">
        <v>37</v>
      </c>
      <c r="N237" s="24">
        <v>50</v>
      </c>
      <c r="O237" s="24">
        <v>4</v>
      </c>
      <c r="P237" s="24">
        <v>23</v>
      </c>
      <c r="Q237" s="24">
        <v>0</v>
      </c>
      <c r="R237" s="24">
        <v>0</v>
      </c>
      <c r="S237" s="24">
        <v>0</v>
      </c>
      <c r="T237" s="24">
        <v>0</v>
      </c>
      <c r="U237" s="32">
        <v>8</v>
      </c>
      <c r="V237" s="42">
        <f t="shared" si="129"/>
        <v>1.1412268188302426</v>
      </c>
      <c r="W237" s="32">
        <v>10</v>
      </c>
      <c r="X237" s="42">
        <f t="shared" si="130"/>
        <v>1.4265335235378032</v>
      </c>
    </row>
    <row r="238" spans="1:24" ht="15.75">
      <c r="A238" s="13" t="s">
        <v>547</v>
      </c>
      <c r="B238" s="17">
        <v>1</v>
      </c>
      <c r="C238" s="17">
        <v>1</v>
      </c>
      <c r="D238" s="32">
        <v>1</v>
      </c>
      <c r="E238" s="42">
        <f t="shared" si="126"/>
        <v>100</v>
      </c>
      <c r="F238" s="17">
        <v>460</v>
      </c>
      <c r="G238" s="17">
        <f>SUM(H238,U238,W238)</f>
        <v>424</v>
      </c>
      <c r="H238" s="32">
        <f>SUM(J238:T238)</f>
        <v>418</v>
      </c>
      <c r="I238" s="45">
        <f t="shared" si="127"/>
        <v>98.58490566037736</v>
      </c>
      <c r="J238" s="24">
        <v>180</v>
      </c>
      <c r="K238" s="24">
        <v>12</v>
      </c>
      <c r="L238" s="24">
        <v>74</v>
      </c>
      <c r="M238" s="24">
        <v>17</v>
      </c>
      <c r="N238" s="24">
        <v>91</v>
      </c>
      <c r="O238" s="24">
        <v>2</v>
      </c>
      <c r="P238" s="24">
        <v>42</v>
      </c>
      <c r="Q238" s="24">
        <v>0</v>
      </c>
      <c r="R238" s="24">
        <v>0</v>
      </c>
      <c r="S238" s="24">
        <v>0</v>
      </c>
      <c r="T238" s="24">
        <v>0</v>
      </c>
      <c r="U238" s="32">
        <v>2</v>
      </c>
      <c r="V238" s="42">
        <f t="shared" si="129"/>
        <v>0.4716981132075472</v>
      </c>
      <c r="W238" s="32">
        <v>4</v>
      </c>
      <c r="X238" s="42">
        <f t="shared" si="130"/>
        <v>0.9433962264150944</v>
      </c>
    </row>
    <row r="239" spans="1:24" ht="15.75">
      <c r="A239" s="13" t="s">
        <v>548</v>
      </c>
      <c r="B239" s="17">
        <v>1</v>
      </c>
      <c r="C239" s="17">
        <v>1</v>
      </c>
      <c r="D239" s="32">
        <v>1</v>
      </c>
      <c r="E239" s="42">
        <f t="shared" si="126"/>
        <v>100</v>
      </c>
      <c r="F239" s="17">
        <v>317</v>
      </c>
      <c r="G239" s="17">
        <f>SUM(H239,U239,W239)</f>
        <v>289</v>
      </c>
      <c r="H239" s="32">
        <f>SUM(J239:T239)</f>
        <v>281</v>
      </c>
      <c r="I239" s="45">
        <f t="shared" si="127"/>
        <v>97.23183391003461</v>
      </c>
      <c r="J239" s="24">
        <v>118</v>
      </c>
      <c r="K239" s="24">
        <v>9</v>
      </c>
      <c r="L239" s="24">
        <v>82</v>
      </c>
      <c r="M239" s="24">
        <v>37</v>
      </c>
      <c r="N239" s="24">
        <v>24</v>
      </c>
      <c r="O239" s="24">
        <v>3</v>
      </c>
      <c r="P239" s="24">
        <v>8</v>
      </c>
      <c r="Q239" s="24">
        <v>0</v>
      </c>
      <c r="R239" s="24">
        <v>0</v>
      </c>
      <c r="S239" s="24">
        <v>0</v>
      </c>
      <c r="T239" s="24">
        <v>0</v>
      </c>
      <c r="U239" s="32">
        <v>2</v>
      </c>
      <c r="V239" s="42">
        <f t="shared" si="129"/>
        <v>0.6920415224913495</v>
      </c>
      <c r="W239" s="32">
        <v>6</v>
      </c>
      <c r="X239" s="42">
        <f t="shared" si="130"/>
        <v>2.0761245674740483</v>
      </c>
    </row>
    <row r="240" spans="1:24" ht="15.75">
      <c r="A240" s="13"/>
      <c r="B240" s="17"/>
      <c r="C240" s="17"/>
      <c r="D240" s="32"/>
      <c r="E240" s="42"/>
      <c r="F240" s="17"/>
      <c r="G240" s="17"/>
      <c r="H240" s="32"/>
      <c r="I240" s="45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32"/>
      <c r="V240" s="42"/>
      <c r="W240" s="32"/>
      <c r="X240" s="42"/>
    </row>
    <row r="241" spans="1:24" ht="15.75">
      <c r="A241" s="15" t="s">
        <v>177</v>
      </c>
      <c r="B241" s="19">
        <f>SUM(B242:B249)</f>
        <v>27</v>
      </c>
      <c r="C241" s="19">
        <f>SUM(C242:C249)</f>
        <v>36</v>
      </c>
      <c r="D241" s="33">
        <f>SUM(D242:D249)</f>
        <v>36</v>
      </c>
      <c r="E241" s="43">
        <f t="shared" si="126"/>
        <v>100</v>
      </c>
      <c r="F241" s="19">
        <f>SUM(F242:F249)</f>
        <v>12110</v>
      </c>
      <c r="G241" s="19">
        <f>SUM(G242:G249)</f>
        <v>8861</v>
      </c>
      <c r="H241" s="33">
        <f>SUM(H242:H249)</f>
        <v>8483</v>
      </c>
      <c r="I241" s="49">
        <f t="shared" si="127"/>
        <v>95.73411578828575</v>
      </c>
      <c r="J241" s="25">
        <f>SUM(J242:J249)</f>
        <v>2844</v>
      </c>
      <c r="K241" s="25">
        <f aca="true" t="shared" si="131" ref="K241:U241">SUM(K242:K249)</f>
        <v>206</v>
      </c>
      <c r="L241" s="25">
        <f t="shared" si="131"/>
        <v>548</v>
      </c>
      <c r="M241" s="25">
        <f t="shared" si="131"/>
        <v>3467</v>
      </c>
      <c r="N241" s="25">
        <f t="shared" si="131"/>
        <v>1037</v>
      </c>
      <c r="O241" s="25">
        <f t="shared" si="131"/>
        <v>74</v>
      </c>
      <c r="P241" s="25">
        <f>SUM(P242:P249)</f>
        <v>169</v>
      </c>
      <c r="Q241" s="25">
        <f t="shared" si="131"/>
        <v>138</v>
      </c>
      <c r="R241" s="25">
        <f>SUM(R242:R249)</f>
        <v>0</v>
      </c>
      <c r="S241" s="25">
        <f t="shared" si="131"/>
        <v>0</v>
      </c>
      <c r="T241" s="25">
        <f t="shared" si="131"/>
        <v>0</v>
      </c>
      <c r="U241" s="36">
        <f t="shared" si="131"/>
        <v>178</v>
      </c>
      <c r="V241" s="43">
        <f>SUM(U241/G241)*100</f>
        <v>2.0088026182146486</v>
      </c>
      <c r="W241" s="33">
        <f>SUM(W242:W249)</f>
        <v>200</v>
      </c>
      <c r="X241" s="43">
        <f>SUM(W241/G241)*100</f>
        <v>2.257081593499605</v>
      </c>
    </row>
    <row r="242" spans="1:24" ht="15.75">
      <c r="A242" s="18" t="s">
        <v>178</v>
      </c>
      <c r="B242" s="17">
        <v>5</v>
      </c>
      <c r="C242" s="17">
        <v>9</v>
      </c>
      <c r="D242" s="32">
        <v>9</v>
      </c>
      <c r="E242" s="42">
        <f t="shared" si="126"/>
        <v>100</v>
      </c>
      <c r="F242" s="17">
        <v>3328</v>
      </c>
      <c r="G242" s="17">
        <f>SUM(H242,U242,W242)</f>
        <v>2098</v>
      </c>
      <c r="H242" s="32">
        <f>SUM(J242:T242)</f>
        <v>1939</v>
      </c>
      <c r="I242" s="45">
        <f t="shared" si="127"/>
        <v>92.42135367016205</v>
      </c>
      <c r="J242" s="24">
        <v>657</v>
      </c>
      <c r="K242" s="24">
        <v>123</v>
      </c>
      <c r="L242" s="24">
        <v>198</v>
      </c>
      <c r="M242" s="24">
        <v>619</v>
      </c>
      <c r="N242" s="24">
        <v>254</v>
      </c>
      <c r="O242" s="24">
        <v>32</v>
      </c>
      <c r="P242" s="24">
        <v>44</v>
      </c>
      <c r="Q242" s="24">
        <v>12</v>
      </c>
      <c r="R242" s="24">
        <v>0</v>
      </c>
      <c r="S242" s="24">
        <v>0</v>
      </c>
      <c r="T242" s="24">
        <v>0</v>
      </c>
      <c r="U242" s="32">
        <v>80</v>
      </c>
      <c r="V242" s="42">
        <f aca="true" t="shared" si="132" ref="V242:V249">SUM(U242/G242)*100</f>
        <v>3.813155386081983</v>
      </c>
      <c r="W242" s="32">
        <v>79</v>
      </c>
      <c r="X242" s="42">
        <f aca="true" t="shared" si="133" ref="X242:X249">SUM(W242/G242)*100</f>
        <v>3.765490943755958</v>
      </c>
    </row>
    <row r="243" spans="1:24" ht="15.75">
      <c r="A243" s="18" t="s">
        <v>543</v>
      </c>
      <c r="B243" s="17">
        <v>3</v>
      </c>
      <c r="C243" s="17">
        <v>3</v>
      </c>
      <c r="D243" s="32">
        <v>3</v>
      </c>
      <c r="E243" s="42">
        <f t="shared" si="126"/>
        <v>100</v>
      </c>
      <c r="F243" s="17">
        <v>677</v>
      </c>
      <c r="G243" s="17">
        <f aca="true" t="shared" si="134" ref="G243:G249">SUM(H243,U243,W243)</f>
        <v>580</v>
      </c>
      <c r="H243" s="32">
        <f aca="true" t="shared" si="135" ref="H243:H249">SUM(J243:T243)</f>
        <v>567</v>
      </c>
      <c r="I243" s="45">
        <f t="shared" si="127"/>
        <v>97.75862068965517</v>
      </c>
      <c r="J243" s="24">
        <v>311</v>
      </c>
      <c r="K243" s="24">
        <v>9</v>
      </c>
      <c r="L243" s="24">
        <v>3</v>
      </c>
      <c r="M243" s="24">
        <v>191</v>
      </c>
      <c r="N243" s="24">
        <v>48</v>
      </c>
      <c r="O243" s="24">
        <v>2</v>
      </c>
      <c r="P243" s="24">
        <v>3</v>
      </c>
      <c r="Q243" s="24">
        <v>0</v>
      </c>
      <c r="R243" s="24">
        <v>0</v>
      </c>
      <c r="S243" s="24">
        <v>0</v>
      </c>
      <c r="T243" s="24">
        <v>0</v>
      </c>
      <c r="U243" s="32">
        <v>9</v>
      </c>
      <c r="V243" s="42">
        <f t="shared" si="132"/>
        <v>1.5517241379310345</v>
      </c>
      <c r="W243" s="32">
        <v>4</v>
      </c>
      <c r="X243" s="42">
        <f t="shared" si="133"/>
        <v>0.6896551724137931</v>
      </c>
    </row>
    <row r="244" spans="1:24" ht="15.75">
      <c r="A244" s="18" t="s">
        <v>179</v>
      </c>
      <c r="B244" s="17">
        <v>4</v>
      </c>
      <c r="C244" s="17">
        <v>5</v>
      </c>
      <c r="D244" s="32">
        <v>5</v>
      </c>
      <c r="E244" s="42">
        <f t="shared" si="126"/>
        <v>100</v>
      </c>
      <c r="F244" s="17">
        <v>1723</v>
      </c>
      <c r="G244" s="17">
        <f t="shared" si="134"/>
        <v>1325</v>
      </c>
      <c r="H244" s="32">
        <f t="shared" si="135"/>
        <v>1267</v>
      </c>
      <c r="I244" s="45">
        <f t="shared" si="127"/>
        <v>95.62264150943396</v>
      </c>
      <c r="J244" s="24">
        <v>683</v>
      </c>
      <c r="K244" s="24">
        <v>12</v>
      </c>
      <c r="L244" s="24">
        <v>49</v>
      </c>
      <c r="M244" s="24">
        <v>449</v>
      </c>
      <c r="N244" s="24">
        <v>64</v>
      </c>
      <c r="O244" s="24">
        <v>10</v>
      </c>
      <c r="P244" s="24">
        <v>0</v>
      </c>
      <c r="Q244" s="24">
        <v>0</v>
      </c>
      <c r="R244" s="24">
        <v>0</v>
      </c>
      <c r="S244" s="24">
        <v>0</v>
      </c>
      <c r="T244" s="24">
        <v>0</v>
      </c>
      <c r="U244" s="32">
        <v>32</v>
      </c>
      <c r="V244" s="42">
        <f t="shared" si="132"/>
        <v>2.4150943396226414</v>
      </c>
      <c r="W244" s="32">
        <v>26</v>
      </c>
      <c r="X244" s="42">
        <f t="shared" si="133"/>
        <v>1.9622641509433962</v>
      </c>
    </row>
    <row r="245" spans="1:24" ht="15.75">
      <c r="A245" s="18" t="s">
        <v>180</v>
      </c>
      <c r="B245" s="17">
        <v>3</v>
      </c>
      <c r="C245" s="17">
        <v>5</v>
      </c>
      <c r="D245" s="32">
        <v>5</v>
      </c>
      <c r="E245" s="42">
        <f t="shared" si="126"/>
        <v>100</v>
      </c>
      <c r="F245" s="17">
        <v>1572</v>
      </c>
      <c r="G245" s="17">
        <f t="shared" si="134"/>
        <v>1139</v>
      </c>
      <c r="H245" s="32">
        <f t="shared" si="135"/>
        <v>1098</v>
      </c>
      <c r="I245" s="45">
        <f t="shared" si="127"/>
        <v>96.40035118525022</v>
      </c>
      <c r="J245" s="24">
        <v>200</v>
      </c>
      <c r="K245" s="24">
        <v>20</v>
      </c>
      <c r="L245" s="24">
        <v>18</v>
      </c>
      <c r="M245" s="24">
        <v>645</v>
      </c>
      <c r="N245" s="24">
        <v>154</v>
      </c>
      <c r="O245" s="24">
        <v>8</v>
      </c>
      <c r="P245" s="24">
        <v>17</v>
      </c>
      <c r="Q245" s="24">
        <v>36</v>
      </c>
      <c r="R245" s="24">
        <v>0</v>
      </c>
      <c r="S245" s="24">
        <v>0</v>
      </c>
      <c r="T245" s="24">
        <v>0</v>
      </c>
      <c r="U245" s="32">
        <v>14</v>
      </c>
      <c r="V245" s="42">
        <f t="shared" si="132"/>
        <v>1.2291483757682178</v>
      </c>
      <c r="W245" s="32">
        <v>27</v>
      </c>
      <c r="X245" s="42">
        <f t="shared" si="133"/>
        <v>2.370500438981563</v>
      </c>
    </row>
    <row r="246" spans="1:24" ht="15.75">
      <c r="A246" s="18" t="s">
        <v>648</v>
      </c>
      <c r="B246" s="17">
        <v>3</v>
      </c>
      <c r="C246" s="17">
        <v>4</v>
      </c>
      <c r="D246" s="32">
        <v>4</v>
      </c>
      <c r="E246" s="42">
        <f t="shared" si="126"/>
        <v>100</v>
      </c>
      <c r="F246" s="17">
        <v>1575</v>
      </c>
      <c r="G246" s="17">
        <f t="shared" si="134"/>
        <v>1177</v>
      </c>
      <c r="H246" s="32">
        <f t="shared" si="135"/>
        <v>1142</v>
      </c>
      <c r="I246" s="45">
        <f t="shared" si="127"/>
        <v>97.02633814783348</v>
      </c>
      <c r="J246" s="24">
        <v>472</v>
      </c>
      <c r="K246" s="24">
        <v>25</v>
      </c>
      <c r="L246" s="24">
        <v>6</v>
      </c>
      <c r="M246" s="24">
        <v>553</v>
      </c>
      <c r="N246" s="24">
        <v>70</v>
      </c>
      <c r="O246" s="24">
        <v>14</v>
      </c>
      <c r="P246" s="24">
        <v>2</v>
      </c>
      <c r="Q246" s="24">
        <v>0</v>
      </c>
      <c r="R246" s="24">
        <v>0</v>
      </c>
      <c r="S246" s="24">
        <v>0</v>
      </c>
      <c r="T246" s="24">
        <v>0</v>
      </c>
      <c r="U246" s="32">
        <v>10</v>
      </c>
      <c r="V246" s="42">
        <f t="shared" si="132"/>
        <v>0.8496176720475787</v>
      </c>
      <c r="W246" s="32">
        <v>25</v>
      </c>
      <c r="X246" s="42">
        <f t="shared" si="133"/>
        <v>2.1240441801189465</v>
      </c>
    </row>
    <row r="247" spans="1:24" ht="15.75">
      <c r="A247" s="18" t="s">
        <v>181</v>
      </c>
      <c r="B247" s="17">
        <v>4</v>
      </c>
      <c r="C247" s="17">
        <v>4</v>
      </c>
      <c r="D247" s="32">
        <v>4</v>
      </c>
      <c r="E247" s="42">
        <f t="shared" si="126"/>
        <v>100</v>
      </c>
      <c r="F247" s="17">
        <v>1314</v>
      </c>
      <c r="G247" s="17">
        <f t="shared" si="134"/>
        <v>1087</v>
      </c>
      <c r="H247" s="32">
        <f t="shared" si="135"/>
        <v>1066</v>
      </c>
      <c r="I247" s="45">
        <f t="shared" si="127"/>
        <v>98.06807727690892</v>
      </c>
      <c r="J247" s="24">
        <v>305</v>
      </c>
      <c r="K247" s="24">
        <v>4</v>
      </c>
      <c r="L247" s="24">
        <v>183</v>
      </c>
      <c r="M247" s="24">
        <v>508</v>
      </c>
      <c r="N247" s="24">
        <v>59</v>
      </c>
      <c r="O247" s="24">
        <v>3</v>
      </c>
      <c r="P247" s="24">
        <v>3</v>
      </c>
      <c r="Q247" s="24">
        <v>1</v>
      </c>
      <c r="R247" s="24">
        <v>0</v>
      </c>
      <c r="S247" s="24">
        <v>0</v>
      </c>
      <c r="T247" s="24">
        <v>0</v>
      </c>
      <c r="U247" s="32">
        <v>6</v>
      </c>
      <c r="V247" s="42">
        <f t="shared" si="132"/>
        <v>0.5519779208831647</v>
      </c>
      <c r="W247" s="32">
        <v>15</v>
      </c>
      <c r="X247" s="42">
        <f t="shared" si="133"/>
        <v>1.3799448022079117</v>
      </c>
    </row>
    <row r="248" spans="1:24" ht="15.75">
      <c r="A248" s="18" t="s">
        <v>349</v>
      </c>
      <c r="B248" s="17">
        <v>2</v>
      </c>
      <c r="C248" s="17">
        <v>3</v>
      </c>
      <c r="D248" s="32">
        <v>3</v>
      </c>
      <c r="E248" s="42">
        <f t="shared" si="126"/>
        <v>100</v>
      </c>
      <c r="F248" s="17">
        <v>1322</v>
      </c>
      <c r="G248" s="17">
        <f t="shared" si="134"/>
        <v>957</v>
      </c>
      <c r="H248" s="32">
        <f t="shared" si="135"/>
        <v>919</v>
      </c>
      <c r="I248" s="45">
        <f>SUM(H248/G248)*100</f>
        <v>96.02925809822361</v>
      </c>
      <c r="J248" s="24">
        <v>73</v>
      </c>
      <c r="K248" s="24">
        <v>4</v>
      </c>
      <c r="L248" s="24">
        <v>43</v>
      </c>
      <c r="M248" s="24">
        <v>303</v>
      </c>
      <c r="N248" s="24">
        <v>310</v>
      </c>
      <c r="O248" s="24">
        <v>3</v>
      </c>
      <c r="P248" s="24">
        <v>94</v>
      </c>
      <c r="Q248" s="24">
        <v>89</v>
      </c>
      <c r="R248" s="24">
        <v>0</v>
      </c>
      <c r="S248" s="24">
        <v>0</v>
      </c>
      <c r="T248" s="24">
        <v>0</v>
      </c>
      <c r="U248" s="32">
        <v>20</v>
      </c>
      <c r="V248" s="42">
        <f t="shared" si="132"/>
        <v>2.089864158829676</v>
      </c>
      <c r="W248" s="32">
        <v>18</v>
      </c>
      <c r="X248" s="42">
        <f t="shared" si="133"/>
        <v>1.8808777429467085</v>
      </c>
    </row>
    <row r="249" spans="1:24" ht="15.75">
      <c r="A249" s="18" t="s">
        <v>669</v>
      </c>
      <c r="B249" s="17">
        <v>3</v>
      </c>
      <c r="C249" s="17">
        <v>3</v>
      </c>
      <c r="D249" s="32">
        <v>3</v>
      </c>
      <c r="E249" s="42">
        <f t="shared" si="126"/>
        <v>100</v>
      </c>
      <c r="F249" s="17">
        <v>599</v>
      </c>
      <c r="G249" s="17">
        <f t="shared" si="134"/>
        <v>498</v>
      </c>
      <c r="H249" s="32">
        <f t="shared" si="135"/>
        <v>485</v>
      </c>
      <c r="I249" s="45">
        <f>SUM(H249/G249)*100</f>
        <v>97.38955823293173</v>
      </c>
      <c r="J249" s="24">
        <v>143</v>
      </c>
      <c r="K249" s="24">
        <v>9</v>
      </c>
      <c r="L249" s="24">
        <v>48</v>
      </c>
      <c r="M249" s="24">
        <v>199</v>
      </c>
      <c r="N249" s="24">
        <v>78</v>
      </c>
      <c r="O249" s="24">
        <v>2</v>
      </c>
      <c r="P249" s="24">
        <v>6</v>
      </c>
      <c r="Q249" s="24">
        <v>0</v>
      </c>
      <c r="R249" s="24">
        <v>0</v>
      </c>
      <c r="S249" s="24">
        <v>0</v>
      </c>
      <c r="T249" s="24">
        <v>0</v>
      </c>
      <c r="U249" s="32">
        <v>7</v>
      </c>
      <c r="V249" s="42">
        <f t="shared" si="132"/>
        <v>1.4056224899598393</v>
      </c>
      <c r="W249" s="32">
        <v>6</v>
      </c>
      <c r="X249" s="42">
        <f t="shared" si="133"/>
        <v>1.2048192771084338</v>
      </c>
    </row>
    <row r="250" spans="1:24" ht="15.75">
      <c r="A250" s="13"/>
      <c r="B250" s="17"/>
      <c r="C250" s="17"/>
      <c r="D250" s="32"/>
      <c r="E250" s="42"/>
      <c r="F250" s="17"/>
      <c r="G250" s="17"/>
      <c r="H250" s="32"/>
      <c r="I250" s="45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32"/>
      <c r="V250" s="42"/>
      <c r="W250" s="32"/>
      <c r="X250" s="42"/>
    </row>
    <row r="251" spans="1:24" ht="15.75">
      <c r="A251" s="15" t="s">
        <v>182</v>
      </c>
      <c r="B251" s="19">
        <f>SUM(B252:B256)</f>
        <v>11</v>
      </c>
      <c r="C251" s="19">
        <f>SUM(C252:C256)</f>
        <v>16</v>
      </c>
      <c r="D251" s="33">
        <f>SUM(D252:D256)</f>
        <v>16</v>
      </c>
      <c r="E251" s="43">
        <f aca="true" t="shared" si="136" ref="E251:E256">SUM(D251/C251)*100</f>
        <v>100</v>
      </c>
      <c r="F251" s="19">
        <f>SUM(F252:F256)</f>
        <v>5129</v>
      </c>
      <c r="G251" s="19">
        <f>SUM(G252:G256)</f>
        <v>4372</v>
      </c>
      <c r="H251" s="33">
        <f>SUM(H252:H256)</f>
        <v>4219</v>
      </c>
      <c r="I251" s="49">
        <f aca="true" t="shared" si="137" ref="I251:I256">SUM(H251/G251)*100</f>
        <v>96.50045745654164</v>
      </c>
      <c r="J251" s="25">
        <f aca="true" t="shared" si="138" ref="J251:U251">SUM(J252:J256)</f>
        <v>1413</v>
      </c>
      <c r="K251" s="25">
        <f t="shared" si="138"/>
        <v>104</v>
      </c>
      <c r="L251" s="25">
        <f t="shared" si="138"/>
        <v>325</v>
      </c>
      <c r="M251" s="25">
        <f t="shared" si="138"/>
        <v>965</v>
      </c>
      <c r="N251" s="25">
        <f t="shared" si="138"/>
        <v>711</v>
      </c>
      <c r="O251" s="25">
        <f t="shared" si="138"/>
        <v>48</v>
      </c>
      <c r="P251" s="25">
        <f>SUM(P252:P256)</f>
        <v>540</v>
      </c>
      <c r="Q251" s="25">
        <f t="shared" si="138"/>
        <v>0</v>
      </c>
      <c r="R251" s="25">
        <f t="shared" si="138"/>
        <v>113</v>
      </c>
      <c r="S251" s="25">
        <f t="shared" si="138"/>
        <v>0</v>
      </c>
      <c r="T251" s="25">
        <f t="shared" si="138"/>
        <v>0</v>
      </c>
      <c r="U251" s="33">
        <f t="shared" si="138"/>
        <v>84</v>
      </c>
      <c r="V251" s="43">
        <f aca="true" t="shared" si="139" ref="V251:V256">SUM(U251/G251)*100</f>
        <v>1.9213174748398902</v>
      </c>
      <c r="W251" s="33">
        <f>SUM(W252:W256)</f>
        <v>69</v>
      </c>
      <c r="X251" s="43">
        <f aca="true" t="shared" si="140" ref="X251:X256">SUM(W251/G251)*100</f>
        <v>1.578225068618481</v>
      </c>
    </row>
    <row r="252" spans="1:24" ht="15.75">
      <c r="A252" s="18" t="s">
        <v>549</v>
      </c>
      <c r="B252" s="17">
        <v>1</v>
      </c>
      <c r="C252" s="17">
        <v>2</v>
      </c>
      <c r="D252" s="32">
        <v>2</v>
      </c>
      <c r="E252" s="42">
        <f t="shared" si="136"/>
        <v>100</v>
      </c>
      <c r="F252" s="17">
        <v>791</v>
      </c>
      <c r="G252" s="17">
        <f>SUM(H252,U252,W252)</f>
        <v>682</v>
      </c>
      <c r="H252" s="32">
        <f>SUM(J252:T252)</f>
        <v>666</v>
      </c>
      <c r="I252" s="45">
        <f t="shared" si="137"/>
        <v>97.65395894428153</v>
      </c>
      <c r="J252" s="24">
        <v>113</v>
      </c>
      <c r="K252" s="24">
        <v>0</v>
      </c>
      <c r="L252" s="24">
        <v>182</v>
      </c>
      <c r="M252" s="24">
        <v>200</v>
      </c>
      <c r="N252" s="24">
        <v>133</v>
      </c>
      <c r="O252" s="24">
        <v>6</v>
      </c>
      <c r="P252" s="24">
        <v>32</v>
      </c>
      <c r="Q252" s="24">
        <v>0</v>
      </c>
      <c r="R252" s="24">
        <v>0</v>
      </c>
      <c r="S252" s="24">
        <v>0</v>
      </c>
      <c r="T252" s="24">
        <v>0</v>
      </c>
      <c r="U252" s="32">
        <v>8</v>
      </c>
      <c r="V252" s="42">
        <f t="shared" si="139"/>
        <v>1.1730205278592376</v>
      </c>
      <c r="W252" s="32">
        <v>8</v>
      </c>
      <c r="X252" s="42">
        <f t="shared" si="140"/>
        <v>1.1730205278592376</v>
      </c>
    </row>
    <row r="253" spans="1:24" ht="15.75">
      <c r="A253" s="18" t="s">
        <v>183</v>
      </c>
      <c r="B253" s="17">
        <v>1</v>
      </c>
      <c r="C253" s="17">
        <v>1</v>
      </c>
      <c r="D253" s="32">
        <v>1</v>
      </c>
      <c r="E253" s="42">
        <f t="shared" si="136"/>
        <v>100</v>
      </c>
      <c r="F253" s="17">
        <v>292</v>
      </c>
      <c r="G253" s="17">
        <f>SUM(H253,U253,W253)</f>
        <v>275</v>
      </c>
      <c r="H253" s="32">
        <f>SUM(J253:T253)</f>
        <v>268</v>
      </c>
      <c r="I253" s="45">
        <f t="shared" si="137"/>
        <v>97.45454545454545</v>
      </c>
      <c r="J253" s="24">
        <v>116</v>
      </c>
      <c r="K253" s="24">
        <v>7</v>
      </c>
      <c r="L253" s="24">
        <v>0</v>
      </c>
      <c r="M253" s="24">
        <v>1</v>
      </c>
      <c r="N253" s="24">
        <v>27</v>
      </c>
      <c r="O253" s="24">
        <v>3</v>
      </c>
      <c r="P253" s="24">
        <v>1</v>
      </c>
      <c r="Q253" s="24">
        <v>0</v>
      </c>
      <c r="R253" s="24">
        <v>113</v>
      </c>
      <c r="S253" s="24">
        <v>0</v>
      </c>
      <c r="T253" s="24">
        <v>0</v>
      </c>
      <c r="U253" s="32">
        <v>3</v>
      </c>
      <c r="V253" s="42">
        <f t="shared" si="139"/>
        <v>1.090909090909091</v>
      </c>
      <c r="W253" s="32">
        <v>4</v>
      </c>
      <c r="X253" s="42">
        <f t="shared" si="140"/>
        <v>1.4545454545454546</v>
      </c>
    </row>
    <row r="254" spans="1:24" ht="15.75">
      <c r="A254" s="18" t="s">
        <v>184</v>
      </c>
      <c r="B254" s="17">
        <v>4</v>
      </c>
      <c r="C254" s="17">
        <v>5</v>
      </c>
      <c r="D254" s="32">
        <v>5</v>
      </c>
      <c r="E254" s="42">
        <f t="shared" si="136"/>
        <v>100</v>
      </c>
      <c r="F254" s="17">
        <v>1286</v>
      </c>
      <c r="G254" s="17">
        <f>SUM(H254,U254,W254)</f>
        <v>1117</v>
      </c>
      <c r="H254" s="32">
        <f>SUM(J254:T254)</f>
        <v>1080</v>
      </c>
      <c r="I254" s="45">
        <f t="shared" si="137"/>
        <v>96.68755595344673</v>
      </c>
      <c r="J254" s="24">
        <v>412</v>
      </c>
      <c r="K254" s="24">
        <v>23</v>
      </c>
      <c r="L254" s="24">
        <v>33</v>
      </c>
      <c r="M254" s="24">
        <v>269</v>
      </c>
      <c r="N254" s="24">
        <v>31</v>
      </c>
      <c r="O254" s="24">
        <v>5</v>
      </c>
      <c r="P254" s="24">
        <v>307</v>
      </c>
      <c r="Q254" s="24">
        <v>0</v>
      </c>
      <c r="R254" s="24">
        <v>0</v>
      </c>
      <c r="S254" s="24">
        <v>0</v>
      </c>
      <c r="T254" s="24">
        <v>0</v>
      </c>
      <c r="U254" s="32">
        <v>18</v>
      </c>
      <c r="V254" s="42">
        <f t="shared" si="139"/>
        <v>1.611459265890779</v>
      </c>
      <c r="W254" s="32">
        <v>19</v>
      </c>
      <c r="X254" s="42">
        <f t="shared" si="140"/>
        <v>1.7009847806624887</v>
      </c>
    </row>
    <row r="255" spans="1:24" ht="15.75">
      <c r="A255" s="18" t="s">
        <v>185</v>
      </c>
      <c r="B255" s="17">
        <v>2</v>
      </c>
      <c r="C255" s="17">
        <v>3</v>
      </c>
      <c r="D255" s="32">
        <v>3</v>
      </c>
      <c r="E255" s="42">
        <f t="shared" si="136"/>
        <v>100</v>
      </c>
      <c r="F255" s="17">
        <v>1210</v>
      </c>
      <c r="G255" s="17">
        <f>SUM(H255,U255,W255)</f>
        <v>1004</v>
      </c>
      <c r="H255" s="32">
        <f>SUM(J255:T255)</f>
        <v>951</v>
      </c>
      <c r="I255" s="45">
        <f t="shared" si="137"/>
        <v>94.7211155378486</v>
      </c>
      <c r="J255" s="24">
        <v>309</v>
      </c>
      <c r="K255" s="24">
        <v>35</v>
      </c>
      <c r="L255" s="24">
        <v>0</v>
      </c>
      <c r="M255" s="24">
        <v>55</v>
      </c>
      <c r="N255" s="24">
        <v>441</v>
      </c>
      <c r="O255" s="24">
        <v>9</v>
      </c>
      <c r="P255" s="24">
        <v>102</v>
      </c>
      <c r="Q255" s="24">
        <v>0</v>
      </c>
      <c r="R255" s="24">
        <v>0</v>
      </c>
      <c r="S255" s="24">
        <v>0</v>
      </c>
      <c r="T255" s="24">
        <v>0</v>
      </c>
      <c r="U255" s="32">
        <v>31</v>
      </c>
      <c r="V255" s="42">
        <f t="shared" si="139"/>
        <v>3.087649402390438</v>
      </c>
      <c r="W255" s="32">
        <v>22</v>
      </c>
      <c r="X255" s="42">
        <f t="shared" si="140"/>
        <v>2.1912350597609564</v>
      </c>
    </row>
    <row r="256" spans="1:24" ht="15.75">
      <c r="A256" s="18" t="s">
        <v>186</v>
      </c>
      <c r="B256" s="17">
        <v>3</v>
      </c>
      <c r="C256" s="17">
        <v>5</v>
      </c>
      <c r="D256" s="32">
        <v>5</v>
      </c>
      <c r="E256" s="42">
        <f t="shared" si="136"/>
        <v>100</v>
      </c>
      <c r="F256" s="17">
        <v>1550</v>
      </c>
      <c r="G256" s="17">
        <f>SUM(H256,U256,W256)</f>
        <v>1294</v>
      </c>
      <c r="H256" s="32">
        <f>SUM(J256:T256)</f>
        <v>1254</v>
      </c>
      <c r="I256" s="45">
        <f t="shared" si="137"/>
        <v>96.90880989180835</v>
      </c>
      <c r="J256" s="24">
        <v>463</v>
      </c>
      <c r="K256" s="24">
        <v>39</v>
      </c>
      <c r="L256" s="24">
        <v>110</v>
      </c>
      <c r="M256" s="24">
        <v>440</v>
      </c>
      <c r="N256" s="24">
        <v>79</v>
      </c>
      <c r="O256" s="24">
        <v>25</v>
      </c>
      <c r="P256" s="24">
        <v>98</v>
      </c>
      <c r="Q256" s="24">
        <v>0</v>
      </c>
      <c r="R256" s="24">
        <v>0</v>
      </c>
      <c r="S256" s="24">
        <v>0</v>
      </c>
      <c r="T256" s="24">
        <v>0</v>
      </c>
      <c r="U256" s="32">
        <v>24</v>
      </c>
      <c r="V256" s="42">
        <f t="shared" si="139"/>
        <v>1.8547140649149922</v>
      </c>
      <c r="W256" s="32">
        <v>16</v>
      </c>
      <c r="X256" s="42">
        <f t="shared" si="140"/>
        <v>1.2364760432766615</v>
      </c>
    </row>
    <row r="257" spans="1:24" ht="15.75">
      <c r="A257" s="13"/>
      <c r="B257" s="17"/>
      <c r="C257" s="17"/>
      <c r="D257" s="32"/>
      <c r="E257" s="42"/>
      <c r="F257" s="17"/>
      <c r="G257" s="17"/>
      <c r="H257" s="32"/>
      <c r="I257" s="45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32"/>
      <c r="V257" s="42"/>
      <c r="W257" s="32"/>
      <c r="X257" s="42"/>
    </row>
    <row r="258" spans="1:24" ht="15.75">
      <c r="A258" s="15" t="s">
        <v>187</v>
      </c>
      <c r="B258" s="19">
        <f>SUM(B259:B267)</f>
        <v>18</v>
      </c>
      <c r="C258" s="19">
        <f>SUM(C259:C267)</f>
        <v>26</v>
      </c>
      <c r="D258" s="33">
        <f>SUM(D259:D267)</f>
        <v>26</v>
      </c>
      <c r="E258" s="43">
        <f>SUM(D258/C258)*100</f>
        <v>100</v>
      </c>
      <c r="F258" s="19">
        <f>SUM(F259:F267)</f>
        <v>8724</v>
      </c>
      <c r="G258" s="19">
        <f>SUM(G259:G267)</f>
        <v>7171</v>
      </c>
      <c r="H258" s="33">
        <f>SUM(H259:H267)</f>
        <v>6962</v>
      </c>
      <c r="I258" s="49">
        <f>SUM(H258/G258)*100</f>
        <v>97.08548319620695</v>
      </c>
      <c r="J258" s="25">
        <f aca="true" t="shared" si="141" ref="J258:U258">SUM(J259:J267)</f>
        <v>2196</v>
      </c>
      <c r="K258" s="25">
        <f t="shared" si="141"/>
        <v>140</v>
      </c>
      <c r="L258" s="25">
        <f t="shared" si="141"/>
        <v>2402</v>
      </c>
      <c r="M258" s="25">
        <f t="shared" si="141"/>
        <v>916</v>
      </c>
      <c r="N258" s="25">
        <f t="shared" si="141"/>
        <v>839</v>
      </c>
      <c r="O258" s="25">
        <f t="shared" si="141"/>
        <v>47</v>
      </c>
      <c r="P258" s="25">
        <f>SUM(P259:P267)</f>
        <v>390</v>
      </c>
      <c r="Q258" s="25">
        <f t="shared" si="141"/>
        <v>0</v>
      </c>
      <c r="R258" s="25">
        <f t="shared" si="141"/>
        <v>32</v>
      </c>
      <c r="S258" s="25">
        <f t="shared" si="141"/>
        <v>0</v>
      </c>
      <c r="T258" s="25">
        <f t="shared" si="141"/>
        <v>0</v>
      </c>
      <c r="U258" s="33">
        <f t="shared" si="141"/>
        <v>76</v>
      </c>
      <c r="V258" s="43">
        <f>SUM(U258/G258)*100</f>
        <v>1.0598242922883838</v>
      </c>
      <c r="W258" s="33">
        <f>SUM(W259:W267)</f>
        <v>133</v>
      </c>
      <c r="X258" s="43">
        <f>SUM(W258/G258)*100</f>
        <v>1.8546925115046717</v>
      </c>
    </row>
    <row r="259" spans="1:24" ht="15.75">
      <c r="A259" s="18" t="s">
        <v>188</v>
      </c>
      <c r="B259" s="17">
        <v>2</v>
      </c>
      <c r="C259" s="17">
        <v>6</v>
      </c>
      <c r="D259" s="32">
        <v>6</v>
      </c>
      <c r="E259" s="42">
        <f aca="true" t="shared" si="142" ref="E259:E267">SUM(D259/C259)*100</f>
        <v>100</v>
      </c>
      <c r="F259" s="17">
        <v>2619</v>
      </c>
      <c r="G259" s="17">
        <f>SUM(H259,U259,W259)</f>
        <v>2111</v>
      </c>
      <c r="H259" s="32">
        <f>SUM(J259:T259)</f>
        <v>2051</v>
      </c>
      <c r="I259" s="45">
        <f aca="true" t="shared" si="143" ref="I259:I267">SUM(H259/G259)*100</f>
        <v>97.15774514448128</v>
      </c>
      <c r="J259" s="24">
        <v>755</v>
      </c>
      <c r="K259" s="24">
        <v>51</v>
      </c>
      <c r="L259" s="24">
        <v>989</v>
      </c>
      <c r="M259" s="24">
        <v>89</v>
      </c>
      <c r="N259" s="24">
        <v>101</v>
      </c>
      <c r="O259" s="24">
        <v>26</v>
      </c>
      <c r="P259" s="24">
        <v>40</v>
      </c>
      <c r="Q259" s="24">
        <v>0</v>
      </c>
      <c r="R259" s="24">
        <v>0</v>
      </c>
      <c r="S259" s="24">
        <v>0</v>
      </c>
      <c r="T259" s="24">
        <v>0</v>
      </c>
      <c r="U259" s="32">
        <v>27</v>
      </c>
      <c r="V259" s="42">
        <f aca="true" t="shared" si="144" ref="V259:V267">SUM(U259/G259)*100</f>
        <v>1.27901468498342</v>
      </c>
      <c r="W259" s="32">
        <v>33</v>
      </c>
      <c r="X259" s="42">
        <f aca="true" t="shared" si="145" ref="X259:X267">SUM(W259/G259)*100</f>
        <v>1.5632401705352912</v>
      </c>
    </row>
    <row r="260" spans="1:24" ht="15.75">
      <c r="A260" s="18" t="s">
        <v>192</v>
      </c>
      <c r="B260" s="17">
        <v>4</v>
      </c>
      <c r="C260" s="17">
        <v>5</v>
      </c>
      <c r="D260" s="32">
        <v>5</v>
      </c>
      <c r="E260" s="42">
        <f t="shared" si="142"/>
        <v>100</v>
      </c>
      <c r="F260" s="17">
        <v>1253</v>
      </c>
      <c r="G260" s="17">
        <f aca="true" t="shared" si="146" ref="G260:G267">SUM(H260,U260,W260)</f>
        <v>986</v>
      </c>
      <c r="H260" s="32">
        <f aca="true" t="shared" si="147" ref="H260:H267">SUM(J260:T260)</f>
        <v>959</v>
      </c>
      <c r="I260" s="45">
        <f t="shared" si="143"/>
        <v>97.26166328600405</v>
      </c>
      <c r="J260" s="24">
        <v>230</v>
      </c>
      <c r="K260" s="24">
        <v>49</v>
      </c>
      <c r="L260" s="24">
        <v>311</v>
      </c>
      <c r="M260" s="24">
        <v>183</v>
      </c>
      <c r="N260" s="24">
        <v>150</v>
      </c>
      <c r="O260" s="24">
        <v>5</v>
      </c>
      <c r="P260" s="24">
        <v>31</v>
      </c>
      <c r="Q260" s="24">
        <v>0</v>
      </c>
      <c r="R260" s="24">
        <v>0</v>
      </c>
      <c r="S260" s="24">
        <v>0</v>
      </c>
      <c r="T260" s="24">
        <v>0</v>
      </c>
      <c r="U260" s="32">
        <v>8</v>
      </c>
      <c r="V260" s="42">
        <f t="shared" si="144"/>
        <v>0.8113590263691683</v>
      </c>
      <c r="W260" s="32">
        <v>19</v>
      </c>
      <c r="X260" s="42">
        <f t="shared" si="145"/>
        <v>1.9269776876267748</v>
      </c>
    </row>
    <row r="261" spans="1:24" ht="15.75">
      <c r="A261" s="18" t="s">
        <v>193</v>
      </c>
      <c r="B261" s="17">
        <v>2</v>
      </c>
      <c r="C261" s="17">
        <v>2</v>
      </c>
      <c r="D261" s="32">
        <v>2</v>
      </c>
      <c r="E261" s="42">
        <f t="shared" si="142"/>
        <v>100</v>
      </c>
      <c r="F261" s="17">
        <v>712</v>
      </c>
      <c r="G261" s="17">
        <f t="shared" si="146"/>
        <v>640</v>
      </c>
      <c r="H261" s="32">
        <f t="shared" si="147"/>
        <v>633</v>
      </c>
      <c r="I261" s="45">
        <f t="shared" si="143"/>
        <v>98.90625</v>
      </c>
      <c r="J261" s="24">
        <v>288</v>
      </c>
      <c r="K261" s="24">
        <v>4</v>
      </c>
      <c r="L261" s="24">
        <v>261</v>
      </c>
      <c r="M261" s="24">
        <v>17</v>
      </c>
      <c r="N261" s="24">
        <v>22</v>
      </c>
      <c r="O261" s="24">
        <v>3</v>
      </c>
      <c r="P261" s="24">
        <v>38</v>
      </c>
      <c r="Q261" s="24">
        <v>0</v>
      </c>
      <c r="R261" s="24">
        <v>0</v>
      </c>
      <c r="S261" s="24">
        <v>0</v>
      </c>
      <c r="T261" s="24">
        <v>0</v>
      </c>
      <c r="U261" s="32">
        <v>4</v>
      </c>
      <c r="V261" s="42">
        <f t="shared" si="144"/>
        <v>0.625</v>
      </c>
      <c r="W261" s="32">
        <v>3</v>
      </c>
      <c r="X261" s="42">
        <f t="shared" si="145"/>
        <v>0.46875</v>
      </c>
    </row>
    <row r="262" spans="1:24" ht="15.75">
      <c r="A262" s="18" t="s">
        <v>196</v>
      </c>
      <c r="B262" s="17">
        <v>1</v>
      </c>
      <c r="C262" s="17">
        <v>1</v>
      </c>
      <c r="D262" s="32">
        <v>1</v>
      </c>
      <c r="E262" s="42">
        <f t="shared" si="142"/>
        <v>100</v>
      </c>
      <c r="F262" s="17">
        <v>255</v>
      </c>
      <c r="G262" s="17">
        <f t="shared" si="146"/>
        <v>202</v>
      </c>
      <c r="H262" s="32">
        <f t="shared" si="147"/>
        <v>196</v>
      </c>
      <c r="I262" s="45">
        <f t="shared" si="143"/>
        <v>97.02970297029702</v>
      </c>
      <c r="J262" s="24">
        <v>28</v>
      </c>
      <c r="K262" s="24">
        <v>1</v>
      </c>
      <c r="L262" s="24">
        <v>88</v>
      </c>
      <c r="M262" s="24">
        <v>43</v>
      </c>
      <c r="N262" s="24">
        <v>10</v>
      </c>
      <c r="O262" s="24">
        <v>1</v>
      </c>
      <c r="P262" s="24">
        <v>1</v>
      </c>
      <c r="Q262" s="24">
        <v>0</v>
      </c>
      <c r="R262" s="24">
        <v>24</v>
      </c>
      <c r="S262" s="24">
        <v>0</v>
      </c>
      <c r="T262" s="24">
        <v>0</v>
      </c>
      <c r="U262" s="32">
        <v>1</v>
      </c>
      <c r="V262" s="42">
        <f t="shared" si="144"/>
        <v>0.49504950495049505</v>
      </c>
      <c r="W262" s="32">
        <v>5</v>
      </c>
      <c r="X262" s="42">
        <f t="shared" si="145"/>
        <v>2.4752475247524752</v>
      </c>
    </row>
    <row r="263" spans="1:24" ht="15.75">
      <c r="A263" s="18" t="s">
        <v>550</v>
      </c>
      <c r="B263" s="17">
        <v>2</v>
      </c>
      <c r="C263" s="17">
        <v>2</v>
      </c>
      <c r="D263" s="32">
        <v>2</v>
      </c>
      <c r="E263" s="42">
        <f t="shared" si="142"/>
        <v>100</v>
      </c>
      <c r="F263" s="17">
        <v>892</v>
      </c>
      <c r="G263" s="17">
        <f t="shared" si="146"/>
        <v>759</v>
      </c>
      <c r="H263" s="32">
        <f t="shared" si="147"/>
        <v>745</v>
      </c>
      <c r="I263" s="45">
        <f t="shared" si="143"/>
        <v>98.15546772068511</v>
      </c>
      <c r="J263" s="24">
        <v>215</v>
      </c>
      <c r="K263" s="24">
        <v>2</v>
      </c>
      <c r="L263" s="24">
        <v>115</v>
      </c>
      <c r="M263" s="24">
        <v>23</v>
      </c>
      <c r="N263" s="24">
        <v>384</v>
      </c>
      <c r="O263" s="24">
        <v>0</v>
      </c>
      <c r="P263" s="24">
        <v>6</v>
      </c>
      <c r="Q263" s="24">
        <v>0</v>
      </c>
      <c r="R263" s="24">
        <v>0</v>
      </c>
      <c r="S263" s="24">
        <v>0</v>
      </c>
      <c r="T263" s="24">
        <v>0</v>
      </c>
      <c r="U263" s="32">
        <v>4</v>
      </c>
      <c r="V263" s="42">
        <f t="shared" si="144"/>
        <v>0.5270092226613966</v>
      </c>
      <c r="W263" s="32">
        <v>10</v>
      </c>
      <c r="X263" s="42">
        <f t="shared" si="145"/>
        <v>1.3175230566534915</v>
      </c>
    </row>
    <row r="264" spans="1:24" ht="15.75">
      <c r="A264" s="13" t="s">
        <v>551</v>
      </c>
      <c r="B264" s="17">
        <v>1</v>
      </c>
      <c r="C264" s="17">
        <v>2</v>
      </c>
      <c r="D264" s="32">
        <v>2</v>
      </c>
      <c r="E264" s="42">
        <f t="shared" si="142"/>
        <v>100</v>
      </c>
      <c r="F264" s="17">
        <v>575</v>
      </c>
      <c r="G264" s="17">
        <f t="shared" si="146"/>
        <v>477</v>
      </c>
      <c r="H264" s="32">
        <f t="shared" si="147"/>
        <v>458</v>
      </c>
      <c r="I264" s="45">
        <f t="shared" si="143"/>
        <v>96.0167714884696</v>
      </c>
      <c r="J264" s="24">
        <v>137</v>
      </c>
      <c r="K264" s="24">
        <v>7</v>
      </c>
      <c r="L264" s="24">
        <v>18</v>
      </c>
      <c r="M264" s="24">
        <v>285</v>
      </c>
      <c r="N264" s="24">
        <v>7</v>
      </c>
      <c r="O264" s="24">
        <v>3</v>
      </c>
      <c r="P264" s="24">
        <v>1</v>
      </c>
      <c r="Q264" s="24">
        <v>0</v>
      </c>
      <c r="R264" s="24">
        <v>0</v>
      </c>
      <c r="S264" s="24">
        <v>0</v>
      </c>
      <c r="T264" s="24">
        <v>0</v>
      </c>
      <c r="U264" s="32">
        <v>1</v>
      </c>
      <c r="V264" s="42">
        <f t="shared" si="144"/>
        <v>0.20964360587002098</v>
      </c>
      <c r="W264" s="32">
        <v>18</v>
      </c>
      <c r="X264" s="42">
        <f t="shared" si="145"/>
        <v>3.7735849056603774</v>
      </c>
    </row>
    <row r="265" spans="1:24" ht="15.75">
      <c r="A265" s="13" t="s">
        <v>42</v>
      </c>
      <c r="B265" s="17">
        <v>2</v>
      </c>
      <c r="C265" s="17">
        <v>2</v>
      </c>
      <c r="D265" s="32">
        <v>2</v>
      </c>
      <c r="E265" s="42">
        <f t="shared" si="142"/>
        <v>100</v>
      </c>
      <c r="F265" s="17">
        <v>786</v>
      </c>
      <c r="G265" s="17">
        <f t="shared" si="146"/>
        <v>665</v>
      </c>
      <c r="H265" s="32">
        <f t="shared" si="147"/>
        <v>639</v>
      </c>
      <c r="I265" s="45">
        <f t="shared" si="143"/>
        <v>96.09022556390977</v>
      </c>
      <c r="J265" s="24">
        <v>177</v>
      </c>
      <c r="K265" s="24">
        <v>5</v>
      </c>
      <c r="L265" s="24">
        <v>154</v>
      </c>
      <c r="M265" s="24">
        <v>12</v>
      </c>
      <c r="N265" s="24">
        <v>101</v>
      </c>
      <c r="O265" s="24">
        <v>1</v>
      </c>
      <c r="P265" s="24">
        <v>189</v>
      </c>
      <c r="Q265" s="24">
        <v>0</v>
      </c>
      <c r="R265" s="24">
        <v>0</v>
      </c>
      <c r="S265" s="24">
        <v>0</v>
      </c>
      <c r="T265" s="24">
        <v>0</v>
      </c>
      <c r="U265" s="32">
        <v>10</v>
      </c>
      <c r="V265" s="42">
        <f t="shared" si="144"/>
        <v>1.5037593984962405</v>
      </c>
      <c r="W265" s="32">
        <v>16</v>
      </c>
      <c r="X265" s="42">
        <f t="shared" si="145"/>
        <v>2.4060150375939853</v>
      </c>
    </row>
    <row r="266" spans="1:24" ht="15.75">
      <c r="A266" s="13" t="s">
        <v>552</v>
      </c>
      <c r="B266" s="17">
        <v>2</v>
      </c>
      <c r="C266" s="17">
        <v>2</v>
      </c>
      <c r="D266" s="32">
        <v>2</v>
      </c>
      <c r="E266" s="42">
        <f t="shared" si="142"/>
        <v>100</v>
      </c>
      <c r="F266" s="17">
        <v>421</v>
      </c>
      <c r="G266" s="17">
        <f t="shared" si="146"/>
        <v>355</v>
      </c>
      <c r="H266" s="32">
        <f t="shared" si="147"/>
        <v>346</v>
      </c>
      <c r="I266" s="45">
        <f t="shared" si="143"/>
        <v>97.46478873239437</v>
      </c>
      <c r="J266" s="24">
        <v>137</v>
      </c>
      <c r="K266" s="24">
        <v>3</v>
      </c>
      <c r="L266" s="24">
        <v>96</v>
      </c>
      <c r="M266" s="24">
        <v>15</v>
      </c>
      <c r="N266" s="24">
        <v>41</v>
      </c>
      <c r="O266" s="24">
        <v>3</v>
      </c>
      <c r="P266" s="24">
        <v>51</v>
      </c>
      <c r="Q266" s="24">
        <v>0</v>
      </c>
      <c r="R266" s="24">
        <v>0</v>
      </c>
      <c r="S266" s="24">
        <v>0</v>
      </c>
      <c r="T266" s="24">
        <v>0</v>
      </c>
      <c r="U266" s="32">
        <v>3</v>
      </c>
      <c r="V266" s="42">
        <f t="shared" si="144"/>
        <v>0.8450704225352111</v>
      </c>
      <c r="W266" s="32">
        <v>6</v>
      </c>
      <c r="X266" s="42">
        <f t="shared" si="145"/>
        <v>1.6901408450704223</v>
      </c>
    </row>
    <row r="267" spans="1:24" ht="15.75">
      <c r="A267" s="13" t="s">
        <v>553</v>
      </c>
      <c r="B267" s="17">
        <v>2</v>
      </c>
      <c r="C267" s="17">
        <v>4</v>
      </c>
      <c r="D267" s="32">
        <v>4</v>
      </c>
      <c r="E267" s="42">
        <f t="shared" si="142"/>
        <v>100</v>
      </c>
      <c r="F267" s="17">
        <v>1211</v>
      </c>
      <c r="G267" s="17">
        <f t="shared" si="146"/>
        <v>976</v>
      </c>
      <c r="H267" s="32">
        <f t="shared" si="147"/>
        <v>935</v>
      </c>
      <c r="I267" s="45">
        <f t="shared" si="143"/>
        <v>95.79918032786885</v>
      </c>
      <c r="J267" s="24">
        <v>229</v>
      </c>
      <c r="K267" s="24">
        <v>18</v>
      </c>
      <c r="L267" s="24">
        <v>370</v>
      </c>
      <c r="M267" s="24">
        <v>249</v>
      </c>
      <c r="N267" s="24">
        <v>23</v>
      </c>
      <c r="O267" s="24">
        <v>5</v>
      </c>
      <c r="P267" s="24">
        <v>33</v>
      </c>
      <c r="Q267" s="24">
        <v>0</v>
      </c>
      <c r="R267" s="24">
        <v>8</v>
      </c>
      <c r="S267" s="24">
        <v>0</v>
      </c>
      <c r="T267" s="24">
        <v>0</v>
      </c>
      <c r="U267" s="32">
        <v>18</v>
      </c>
      <c r="V267" s="42">
        <f t="shared" si="144"/>
        <v>1.8442622950819672</v>
      </c>
      <c r="W267" s="32">
        <v>23</v>
      </c>
      <c r="X267" s="42">
        <f t="shared" si="145"/>
        <v>2.3565573770491803</v>
      </c>
    </row>
    <row r="268" spans="1:24" ht="15.75">
      <c r="A268" s="13"/>
      <c r="B268" s="17"/>
      <c r="C268" s="17"/>
      <c r="D268" s="32"/>
      <c r="E268" s="42"/>
      <c r="F268" s="17"/>
      <c r="G268" s="17"/>
      <c r="H268" s="32"/>
      <c r="I268" s="45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32"/>
      <c r="V268" s="42"/>
      <c r="W268" s="32"/>
      <c r="X268" s="42"/>
    </row>
    <row r="269" spans="1:24" ht="15.75">
      <c r="A269" s="15" t="s">
        <v>198</v>
      </c>
      <c r="B269" s="19">
        <f>SUM(B270:B274)</f>
        <v>5</v>
      </c>
      <c r="C269" s="19">
        <f>SUM(C270:C274)</f>
        <v>11</v>
      </c>
      <c r="D269" s="33">
        <f>SUM(D270:D274)</f>
        <v>11</v>
      </c>
      <c r="E269" s="43">
        <f aca="true" t="shared" si="148" ref="E269:E274">SUM(D269/C269)*100</f>
        <v>100</v>
      </c>
      <c r="F269" s="19">
        <f>SUM(F270:F274)</f>
        <v>4263</v>
      </c>
      <c r="G269" s="19">
        <f>SUM(G270:G274)</f>
        <v>3671</v>
      </c>
      <c r="H269" s="33">
        <f>SUM(H270:H274)</f>
        <v>3534</v>
      </c>
      <c r="I269" s="49">
        <f aca="true" t="shared" si="149" ref="I269:I274">SUM(H269/G269)*100</f>
        <v>96.26804685371833</v>
      </c>
      <c r="J269" s="25">
        <f aca="true" t="shared" si="150" ref="J269:U269">SUM(J270:J274)</f>
        <v>1494</v>
      </c>
      <c r="K269" s="25">
        <f t="shared" si="150"/>
        <v>124</v>
      </c>
      <c r="L269" s="25">
        <f t="shared" si="150"/>
        <v>328</v>
      </c>
      <c r="M269" s="25">
        <f t="shared" si="150"/>
        <v>935</v>
      </c>
      <c r="N269" s="25">
        <f t="shared" si="150"/>
        <v>113</v>
      </c>
      <c r="O269" s="25">
        <f t="shared" si="150"/>
        <v>42</v>
      </c>
      <c r="P269" s="25">
        <f>SUM(P270:P274)</f>
        <v>223</v>
      </c>
      <c r="Q269" s="25">
        <f t="shared" si="150"/>
        <v>0</v>
      </c>
      <c r="R269" s="25">
        <f t="shared" si="150"/>
        <v>198</v>
      </c>
      <c r="S269" s="25">
        <f t="shared" si="150"/>
        <v>77</v>
      </c>
      <c r="T269" s="25">
        <f t="shared" si="150"/>
        <v>0</v>
      </c>
      <c r="U269" s="33">
        <f t="shared" si="150"/>
        <v>59</v>
      </c>
      <c r="V269" s="43">
        <f aca="true" t="shared" si="151" ref="V269:V274">SUM(U269/G269)*100</f>
        <v>1.6071915009534188</v>
      </c>
      <c r="W269" s="33">
        <f>SUM(W270:W274)</f>
        <v>78</v>
      </c>
      <c r="X269" s="43">
        <f aca="true" t="shared" si="152" ref="X269:X274">SUM(W269/G269)*100</f>
        <v>2.1247616453282485</v>
      </c>
    </row>
    <row r="270" spans="1:24" ht="15.75">
      <c r="A270" s="18" t="s">
        <v>554</v>
      </c>
      <c r="B270" s="17">
        <v>1</v>
      </c>
      <c r="C270" s="17">
        <v>3</v>
      </c>
      <c r="D270" s="32">
        <v>3</v>
      </c>
      <c r="E270" s="42">
        <f t="shared" si="148"/>
        <v>100</v>
      </c>
      <c r="F270" s="17">
        <v>1155</v>
      </c>
      <c r="G270" s="17">
        <f>SUM(H270,U270,W270)</f>
        <v>925</v>
      </c>
      <c r="H270" s="32">
        <f>SUM(J270:T270)</f>
        <v>881</v>
      </c>
      <c r="I270" s="45">
        <f t="shared" si="149"/>
        <v>95.24324324324324</v>
      </c>
      <c r="J270" s="24">
        <v>419</v>
      </c>
      <c r="K270" s="24">
        <v>88</v>
      </c>
      <c r="L270" s="24">
        <v>0</v>
      </c>
      <c r="M270" s="24">
        <v>263</v>
      </c>
      <c r="N270" s="24">
        <v>44</v>
      </c>
      <c r="O270" s="24">
        <v>21</v>
      </c>
      <c r="P270" s="24">
        <v>46</v>
      </c>
      <c r="Q270" s="24">
        <v>0</v>
      </c>
      <c r="R270" s="24">
        <v>0</v>
      </c>
      <c r="S270" s="24">
        <v>0</v>
      </c>
      <c r="T270" s="24">
        <v>0</v>
      </c>
      <c r="U270" s="32">
        <v>24</v>
      </c>
      <c r="V270" s="42">
        <f t="shared" si="151"/>
        <v>2.5945945945945943</v>
      </c>
      <c r="W270" s="32">
        <v>20</v>
      </c>
      <c r="X270" s="42">
        <f t="shared" si="152"/>
        <v>2.1621621621621623</v>
      </c>
    </row>
    <row r="271" spans="1:24" ht="15.75">
      <c r="A271" s="18" t="s">
        <v>204</v>
      </c>
      <c r="B271" s="17">
        <v>1</v>
      </c>
      <c r="C271" s="17">
        <v>2</v>
      </c>
      <c r="D271" s="32">
        <v>2</v>
      </c>
      <c r="E271" s="42">
        <f t="shared" si="148"/>
        <v>100</v>
      </c>
      <c r="F271" s="17">
        <v>607</v>
      </c>
      <c r="G271" s="17">
        <f>SUM(H271,U271,W271)</f>
        <v>527</v>
      </c>
      <c r="H271" s="32">
        <f>SUM(J271:T271)</f>
        <v>510</v>
      </c>
      <c r="I271" s="45">
        <f t="shared" si="149"/>
        <v>96.7741935483871</v>
      </c>
      <c r="J271" s="24">
        <v>299</v>
      </c>
      <c r="K271" s="24">
        <v>6</v>
      </c>
      <c r="L271" s="24">
        <v>22</v>
      </c>
      <c r="M271" s="24">
        <v>53</v>
      </c>
      <c r="N271" s="24">
        <v>47</v>
      </c>
      <c r="O271" s="24">
        <v>3</v>
      </c>
      <c r="P271" s="24">
        <v>80</v>
      </c>
      <c r="Q271" s="24">
        <v>0</v>
      </c>
      <c r="R271" s="24">
        <v>0</v>
      </c>
      <c r="S271" s="24">
        <v>0</v>
      </c>
      <c r="T271" s="24">
        <v>0</v>
      </c>
      <c r="U271" s="32">
        <v>6</v>
      </c>
      <c r="V271" s="42">
        <f t="shared" si="151"/>
        <v>1.1385199240986716</v>
      </c>
      <c r="W271" s="32">
        <v>11</v>
      </c>
      <c r="X271" s="42">
        <f t="shared" si="152"/>
        <v>2.0872865275142316</v>
      </c>
    </row>
    <row r="272" spans="1:24" ht="15.75">
      <c r="A272" s="18" t="s">
        <v>207</v>
      </c>
      <c r="B272" s="17">
        <v>1</v>
      </c>
      <c r="C272" s="17">
        <v>4</v>
      </c>
      <c r="D272" s="32">
        <v>4</v>
      </c>
      <c r="E272" s="42">
        <f t="shared" si="148"/>
        <v>100</v>
      </c>
      <c r="F272" s="17">
        <v>1664</v>
      </c>
      <c r="G272" s="17">
        <f>SUM(H272,U272,W272)</f>
        <v>1459</v>
      </c>
      <c r="H272" s="32">
        <f>SUM(J272:T272)</f>
        <v>1413</v>
      </c>
      <c r="I272" s="45">
        <f t="shared" si="149"/>
        <v>96.84715558601782</v>
      </c>
      <c r="J272" s="24">
        <v>521</v>
      </c>
      <c r="K272" s="24">
        <v>23</v>
      </c>
      <c r="L272" s="24">
        <v>302</v>
      </c>
      <c r="M272" s="24">
        <v>526</v>
      </c>
      <c r="N272" s="24">
        <v>18</v>
      </c>
      <c r="O272" s="24">
        <v>14</v>
      </c>
      <c r="P272" s="24">
        <v>9</v>
      </c>
      <c r="Q272" s="24">
        <v>0</v>
      </c>
      <c r="R272" s="24">
        <v>0</v>
      </c>
      <c r="S272" s="24">
        <v>0</v>
      </c>
      <c r="T272" s="24">
        <v>0</v>
      </c>
      <c r="U272" s="32">
        <v>20</v>
      </c>
      <c r="V272" s="42">
        <f t="shared" si="151"/>
        <v>1.3708019191226868</v>
      </c>
      <c r="W272" s="32">
        <v>26</v>
      </c>
      <c r="X272" s="42">
        <f t="shared" si="152"/>
        <v>1.782042494859493</v>
      </c>
    </row>
    <row r="273" spans="1:24" ht="15.75">
      <c r="A273" s="13" t="s">
        <v>555</v>
      </c>
      <c r="B273" s="17">
        <v>1</v>
      </c>
      <c r="C273" s="17">
        <v>1</v>
      </c>
      <c r="D273" s="32">
        <v>1</v>
      </c>
      <c r="E273" s="42">
        <f t="shared" si="148"/>
        <v>100</v>
      </c>
      <c r="F273" s="17">
        <v>497</v>
      </c>
      <c r="G273" s="17">
        <f>SUM(H273,U273,W273)</f>
        <v>443</v>
      </c>
      <c r="H273" s="32">
        <f>SUM(J273:T273)</f>
        <v>425</v>
      </c>
      <c r="I273" s="45">
        <f t="shared" si="149"/>
        <v>95.93679458239278</v>
      </c>
      <c r="J273" s="24">
        <v>141</v>
      </c>
      <c r="K273" s="24">
        <v>7</v>
      </c>
      <c r="L273" s="24">
        <v>0</v>
      </c>
      <c r="M273" s="24">
        <v>0</v>
      </c>
      <c r="N273" s="24">
        <v>0</v>
      </c>
      <c r="O273" s="24">
        <v>2</v>
      </c>
      <c r="P273" s="24">
        <v>0</v>
      </c>
      <c r="Q273" s="24">
        <v>0</v>
      </c>
      <c r="R273" s="24">
        <v>198</v>
      </c>
      <c r="S273" s="24">
        <v>77</v>
      </c>
      <c r="T273" s="24">
        <v>0</v>
      </c>
      <c r="U273" s="32">
        <v>4</v>
      </c>
      <c r="V273" s="42">
        <f t="shared" si="151"/>
        <v>0.9029345372460496</v>
      </c>
      <c r="W273" s="32">
        <v>14</v>
      </c>
      <c r="X273" s="42">
        <f t="shared" si="152"/>
        <v>3.160270880361174</v>
      </c>
    </row>
    <row r="274" spans="1:24" ht="15.75">
      <c r="A274" s="13" t="s">
        <v>181</v>
      </c>
      <c r="B274" s="17">
        <v>1</v>
      </c>
      <c r="C274" s="17">
        <v>1</v>
      </c>
      <c r="D274" s="32">
        <v>1</v>
      </c>
      <c r="E274" s="42">
        <f t="shared" si="148"/>
        <v>100</v>
      </c>
      <c r="F274" s="17">
        <v>340</v>
      </c>
      <c r="G274" s="17">
        <f>SUM(H274,U274,W274)</f>
        <v>317</v>
      </c>
      <c r="H274" s="32">
        <f>SUM(J274:T274)</f>
        <v>305</v>
      </c>
      <c r="I274" s="45">
        <f t="shared" si="149"/>
        <v>96.21451104100946</v>
      </c>
      <c r="J274" s="24">
        <v>114</v>
      </c>
      <c r="K274" s="24">
        <v>0</v>
      </c>
      <c r="L274" s="24">
        <v>4</v>
      </c>
      <c r="M274" s="24">
        <v>93</v>
      </c>
      <c r="N274" s="24">
        <v>4</v>
      </c>
      <c r="O274" s="24">
        <v>2</v>
      </c>
      <c r="P274" s="24">
        <v>88</v>
      </c>
      <c r="Q274" s="24">
        <v>0</v>
      </c>
      <c r="R274" s="24">
        <v>0</v>
      </c>
      <c r="S274" s="24">
        <v>0</v>
      </c>
      <c r="T274" s="24">
        <v>0</v>
      </c>
      <c r="U274" s="32">
        <v>5</v>
      </c>
      <c r="V274" s="42">
        <f t="shared" si="151"/>
        <v>1.5772870662460567</v>
      </c>
      <c r="W274" s="32">
        <v>7</v>
      </c>
      <c r="X274" s="42">
        <f t="shared" si="152"/>
        <v>2.2082018927444795</v>
      </c>
    </row>
    <row r="275" spans="1:24" ht="15.75">
      <c r="A275" s="13"/>
      <c r="B275" s="17"/>
      <c r="C275" s="17"/>
      <c r="D275" s="32"/>
      <c r="E275" s="42"/>
      <c r="F275" s="17"/>
      <c r="G275" s="17"/>
      <c r="H275" s="32"/>
      <c r="I275" s="45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32"/>
      <c r="V275" s="42"/>
      <c r="W275" s="32"/>
      <c r="X275" s="42"/>
    </row>
    <row r="276" spans="1:24" ht="15.75">
      <c r="A276" s="15" t="s">
        <v>208</v>
      </c>
      <c r="B276" s="19">
        <f>SUM(B278,B296)</f>
        <v>57</v>
      </c>
      <c r="C276" s="19">
        <f>SUM(C278,C296)</f>
        <v>84</v>
      </c>
      <c r="D276" s="33">
        <f>SUM(D278,D296)</f>
        <v>84</v>
      </c>
      <c r="E276" s="43">
        <f>SUM(D276/C276)*100</f>
        <v>100</v>
      </c>
      <c r="F276" s="33">
        <f>SUM(F278,F296)</f>
        <v>27468</v>
      </c>
      <c r="G276" s="33">
        <f>SUM(G278,G296)</f>
        <v>20619</v>
      </c>
      <c r="H276" s="33">
        <f>SUM(H278,H296)</f>
        <v>19550</v>
      </c>
      <c r="I276" s="49">
        <f>SUM(H276/G276)*100</f>
        <v>94.81546146757844</v>
      </c>
      <c r="J276" s="33">
        <f aca="true" t="shared" si="153" ref="J276:U276">SUM(J278,J296)</f>
        <v>7361</v>
      </c>
      <c r="K276" s="33">
        <f t="shared" si="153"/>
        <v>1596</v>
      </c>
      <c r="L276" s="33">
        <f t="shared" si="153"/>
        <v>970</v>
      </c>
      <c r="M276" s="33">
        <f t="shared" si="153"/>
        <v>4909</v>
      </c>
      <c r="N276" s="33">
        <f t="shared" si="153"/>
        <v>1233</v>
      </c>
      <c r="O276" s="33">
        <f t="shared" si="153"/>
        <v>432</v>
      </c>
      <c r="P276" s="33">
        <f>SUM(P278,P296)</f>
        <v>2797</v>
      </c>
      <c r="Q276" s="33">
        <f t="shared" si="153"/>
        <v>210</v>
      </c>
      <c r="R276" s="33">
        <f t="shared" si="153"/>
        <v>42</v>
      </c>
      <c r="S276" s="33">
        <f t="shared" si="153"/>
        <v>0</v>
      </c>
      <c r="T276" s="33">
        <f t="shared" si="153"/>
        <v>0</v>
      </c>
      <c r="U276" s="33">
        <f t="shared" si="153"/>
        <v>476</v>
      </c>
      <c r="V276" s="43">
        <f>SUM(U276/G276)*100</f>
        <v>2.308550366167127</v>
      </c>
      <c r="W276" s="33">
        <f>SUM(W278,W296)</f>
        <v>593</v>
      </c>
      <c r="X276" s="43">
        <f>SUM(W276/G276)*100</f>
        <v>2.8759881662544258</v>
      </c>
    </row>
    <row r="277" spans="1:24" ht="15.75">
      <c r="A277" s="15"/>
      <c r="B277" s="19"/>
      <c r="C277" s="19"/>
      <c r="D277" s="33"/>
      <c r="E277" s="42"/>
      <c r="F277" s="19"/>
      <c r="G277" s="19"/>
      <c r="H277" s="33"/>
      <c r="I277" s="4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33"/>
      <c r="V277" s="42"/>
      <c r="W277" s="33"/>
      <c r="X277" s="42"/>
    </row>
    <row r="278" spans="1:24" ht="15.75">
      <c r="A278" s="15" t="s">
        <v>209</v>
      </c>
      <c r="B278" s="19">
        <f>SUM(B279:B294)</f>
        <v>44</v>
      </c>
      <c r="C278" s="19">
        <f>SUM(C279:C294)</f>
        <v>60</v>
      </c>
      <c r="D278" s="33">
        <f>SUM(D279:D294)</f>
        <v>60</v>
      </c>
      <c r="E278" s="43">
        <f>SUM(D278/C278)*100</f>
        <v>100</v>
      </c>
      <c r="F278" s="19">
        <f>SUM(F279:F294)</f>
        <v>18305</v>
      </c>
      <c r="G278" s="19">
        <f>SUM(G279:G294)</f>
        <v>13541</v>
      </c>
      <c r="H278" s="33">
        <f>SUM(H279:H294)</f>
        <v>12795</v>
      </c>
      <c r="I278" s="49">
        <f>SUM(H278/G278)*100</f>
        <v>94.49080570120375</v>
      </c>
      <c r="J278" s="25">
        <f aca="true" t="shared" si="154" ref="J278:U278">SUM(J279:J294)</f>
        <v>3930</v>
      </c>
      <c r="K278" s="25">
        <f t="shared" si="154"/>
        <v>1314</v>
      </c>
      <c r="L278" s="25">
        <f t="shared" si="154"/>
        <v>798</v>
      </c>
      <c r="M278" s="25">
        <f t="shared" si="154"/>
        <v>4548</v>
      </c>
      <c r="N278" s="25">
        <f t="shared" si="154"/>
        <v>672</v>
      </c>
      <c r="O278" s="25">
        <f t="shared" si="154"/>
        <v>418</v>
      </c>
      <c r="P278" s="25">
        <f>SUM(P279:P294)</f>
        <v>932</v>
      </c>
      <c r="Q278" s="25">
        <f t="shared" si="154"/>
        <v>183</v>
      </c>
      <c r="R278" s="25">
        <f t="shared" si="154"/>
        <v>0</v>
      </c>
      <c r="S278" s="25">
        <f t="shared" si="154"/>
        <v>0</v>
      </c>
      <c r="T278" s="25">
        <f t="shared" si="154"/>
        <v>0</v>
      </c>
      <c r="U278" s="33">
        <f t="shared" si="154"/>
        <v>311</v>
      </c>
      <c r="V278" s="43">
        <f>SUM(U278/G278)*100</f>
        <v>2.296728454323905</v>
      </c>
      <c r="W278" s="33">
        <f>SUM(W279:W294)</f>
        <v>435</v>
      </c>
      <c r="X278" s="43">
        <f>SUM(W278/G278)*100</f>
        <v>3.212465844472343</v>
      </c>
    </row>
    <row r="279" spans="1:24" ht="15.75">
      <c r="A279" s="18" t="s">
        <v>210</v>
      </c>
      <c r="B279" s="17">
        <v>4</v>
      </c>
      <c r="C279" s="17">
        <v>7</v>
      </c>
      <c r="D279" s="32">
        <v>7</v>
      </c>
      <c r="E279" s="42">
        <f aca="true" t="shared" si="155" ref="E279:E294">SUM(D279/C279)*100</f>
        <v>100</v>
      </c>
      <c r="F279" s="17">
        <v>2549</v>
      </c>
      <c r="G279" s="17">
        <f>SUM(H279,U279,W279)</f>
        <v>1870</v>
      </c>
      <c r="H279" s="32">
        <f>SUM(J279:T279)</f>
        <v>1770</v>
      </c>
      <c r="I279" s="45">
        <f aca="true" t="shared" si="156" ref="I279:I294">SUM(H279/G279)*100</f>
        <v>94.6524064171123</v>
      </c>
      <c r="J279" s="24">
        <v>635</v>
      </c>
      <c r="K279" s="24">
        <v>139</v>
      </c>
      <c r="L279" s="24">
        <v>157</v>
      </c>
      <c r="M279" s="24">
        <v>695</v>
      </c>
      <c r="N279" s="24">
        <v>22</v>
      </c>
      <c r="O279" s="24">
        <v>31</v>
      </c>
      <c r="P279" s="24">
        <v>75</v>
      </c>
      <c r="Q279" s="24">
        <v>16</v>
      </c>
      <c r="R279" s="24">
        <v>0</v>
      </c>
      <c r="S279" s="24">
        <v>0</v>
      </c>
      <c r="T279" s="24">
        <v>0</v>
      </c>
      <c r="U279" s="32">
        <v>34</v>
      </c>
      <c r="V279" s="42">
        <f aca="true" t="shared" si="157" ref="V279:V294">SUM(U279/G279)*100</f>
        <v>1.8181818181818181</v>
      </c>
      <c r="W279" s="32">
        <v>66</v>
      </c>
      <c r="X279" s="42">
        <f aca="true" t="shared" si="158" ref="X279:X294">SUM(W279/G279)*100</f>
        <v>3.5294117647058822</v>
      </c>
    </row>
    <row r="280" spans="1:24" ht="15.75">
      <c r="A280" s="18" t="s">
        <v>211</v>
      </c>
      <c r="B280" s="17">
        <v>1</v>
      </c>
      <c r="C280" s="17">
        <v>1</v>
      </c>
      <c r="D280" s="32">
        <v>1</v>
      </c>
      <c r="E280" s="42">
        <f t="shared" si="155"/>
        <v>100</v>
      </c>
      <c r="F280" s="17">
        <v>284</v>
      </c>
      <c r="G280" s="17">
        <f aca="true" t="shared" si="159" ref="G280:G294">SUM(H280,U280,W280)</f>
        <v>225</v>
      </c>
      <c r="H280" s="32">
        <f aca="true" t="shared" si="160" ref="H280:H294">SUM(J280:T280)</f>
        <v>214</v>
      </c>
      <c r="I280" s="45">
        <f t="shared" si="156"/>
        <v>95.11111111111111</v>
      </c>
      <c r="J280" s="24">
        <v>98</v>
      </c>
      <c r="K280" s="24">
        <v>0</v>
      </c>
      <c r="L280" s="24">
        <v>0</v>
      </c>
      <c r="M280" s="24">
        <v>110</v>
      </c>
      <c r="N280" s="24">
        <v>6</v>
      </c>
      <c r="O280" s="24">
        <v>0</v>
      </c>
      <c r="P280" s="24">
        <v>0</v>
      </c>
      <c r="Q280" s="24">
        <v>0</v>
      </c>
      <c r="R280" s="24">
        <v>0</v>
      </c>
      <c r="S280" s="24">
        <v>0</v>
      </c>
      <c r="T280" s="24">
        <v>0</v>
      </c>
      <c r="U280" s="32">
        <v>2</v>
      </c>
      <c r="V280" s="42">
        <f t="shared" si="157"/>
        <v>0.8888888888888888</v>
      </c>
      <c r="W280" s="32">
        <v>9</v>
      </c>
      <c r="X280" s="42">
        <f t="shared" si="158"/>
        <v>4</v>
      </c>
    </row>
    <row r="281" spans="1:24" ht="15.75">
      <c r="A281" s="18" t="s">
        <v>212</v>
      </c>
      <c r="B281" s="17">
        <v>2</v>
      </c>
      <c r="C281" s="17">
        <v>2</v>
      </c>
      <c r="D281" s="32">
        <v>2</v>
      </c>
      <c r="E281" s="42">
        <f t="shared" si="155"/>
        <v>100</v>
      </c>
      <c r="F281" s="17">
        <v>481</v>
      </c>
      <c r="G281" s="17">
        <f t="shared" si="159"/>
        <v>385</v>
      </c>
      <c r="H281" s="32">
        <f t="shared" si="160"/>
        <v>373</v>
      </c>
      <c r="I281" s="45">
        <f t="shared" si="156"/>
        <v>96.88311688311688</v>
      </c>
      <c r="J281" s="24">
        <v>138</v>
      </c>
      <c r="K281" s="24">
        <v>123</v>
      </c>
      <c r="L281" s="24">
        <v>4</v>
      </c>
      <c r="M281" s="24">
        <v>55</v>
      </c>
      <c r="N281" s="24">
        <v>47</v>
      </c>
      <c r="O281" s="24">
        <v>3</v>
      </c>
      <c r="P281" s="24">
        <v>3</v>
      </c>
      <c r="Q281" s="24">
        <v>0</v>
      </c>
      <c r="R281" s="24">
        <v>0</v>
      </c>
      <c r="S281" s="24">
        <v>0</v>
      </c>
      <c r="T281" s="24">
        <v>0</v>
      </c>
      <c r="U281" s="32">
        <v>3</v>
      </c>
      <c r="V281" s="42">
        <f t="shared" si="157"/>
        <v>0.7792207792207793</v>
      </c>
      <c r="W281" s="32">
        <v>9</v>
      </c>
      <c r="X281" s="42">
        <f t="shared" si="158"/>
        <v>2.3376623376623376</v>
      </c>
    </row>
    <row r="282" spans="1:24" ht="15.75">
      <c r="A282" s="18" t="s">
        <v>213</v>
      </c>
      <c r="B282" s="17">
        <v>3</v>
      </c>
      <c r="C282" s="17">
        <v>5</v>
      </c>
      <c r="D282" s="32">
        <v>5</v>
      </c>
      <c r="E282" s="42">
        <f t="shared" si="155"/>
        <v>100</v>
      </c>
      <c r="F282" s="17">
        <v>1231</v>
      </c>
      <c r="G282" s="17">
        <f t="shared" si="159"/>
        <v>910</v>
      </c>
      <c r="H282" s="32">
        <f t="shared" si="160"/>
        <v>872</v>
      </c>
      <c r="I282" s="45">
        <f t="shared" si="156"/>
        <v>95.82417582417582</v>
      </c>
      <c r="J282" s="24">
        <v>357</v>
      </c>
      <c r="K282" s="24">
        <v>10</v>
      </c>
      <c r="L282" s="24">
        <v>43</v>
      </c>
      <c r="M282" s="24">
        <v>425</v>
      </c>
      <c r="N282" s="24">
        <v>7</v>
      </c>
      <c r="O282" s="24">
        <v>1</v>
      </c>
      <c r="P282" s="24">
        <v>29</v>
      </c>
      <c r="Q282" s="24">
        <v>0</v>
      </c>
      <c r="R282" s="24">
        <v>0</v>
      </c>
      <c r="S282" s="24">
        <v>0</v>
      </c>
      <c r="T282" s="24">
        <v>0</v>
      </c>
      <c r="U282" s="32">
        <v>15</v>
      </c>
      <c r="V282" s="42">
        <f t="shared" si="157"/>
        <v>1.6483516483516485</v>
      </c>
      <c r="W282" s="32">
        <v>23</v>
      </c>
      <c r="X282" s="42">
        <f t="shared" si="158"/>
        <v>2.5274725274725274</v>
      </c>
    </row>
    <row r="283" spans="1:24" ht="15.75">
      <c r="A283" s="18" t="s">
        <v>214</v>
      </c>
      <c r="B283" s="17">
        <v>2</v>
      </c>
      <c r="C283" s="17">
        <v>3</v>
      </c>
      <c r="D283" s="32">
        <v>3</v>
      </c>
      <c r="E283" s="42">
        <f t="shared" si="155"/>
        <v>100</v>
      </c>
      <c r="F283" s="17">
        <v>991</v>
      </c>
      <c r="G283" s="17">
        <f t="shared" si="159"/>
        <v>679</v>
      </c>
      <c r="H283" s="32">
        <f t="shared" si="160"/>
        <v>648</v>
      </c>
      <c r="I283" s="45">
        <f t="shared" si="156"/>
        <v>95.43446244477173</v>
      </c>
      <c r="J283" s="24">
        <v>188</v>
      </c>
      <c r="K283" s="24">
        <v>87</v>
      </c>
      <c r="L283" s="24">
        <v>9</v>
      </c>
      <c r="M283" s="24">
        <v>221</v>
      </c>
      <c r="N283" s="24">
        <v>21</v>
      </c>
      <c r="O283" s="24">
        <v>121</v>
      </c>
      <c r="P283" s="24">
        <v>1</v>
      </c>
      <c r="Q283" s="24">
        <v>0</v>
      </c>
      <c r="R283" s="24">
        <v>0</v>
      </c>
      <c r="S283" s="24">
        <v>0</v>
      </c>
      <c r="T283" s="24">
        <v>0</v>
      </c>
      <c r="U283" s="32">
        <v>7</v>
      </c>
      <c r="V283" s="42">
        <f t="shared" si="157"/>
        <v>1.0309278350515463</v>
      </c>
      <c r="W283" s="32">
        <v>24</v>
      </c>
      <c r="X283" s="42">
        <f t="shared" si="158"/>
        <v>3.5346097201767304</v>
      </c>
    </row>
    <row r="284" spans="1:24" ht="15.75">
      <c r="A284" s="18" t="s">
        <v>215</v>
      </c>
      <c r="B284" s="17">
        <v>2</v>
      </c>
      <c r="C284" s="17">
        <v>2</v>
      </c>
      <c r="D284" s="32">
        <v>2</v>
      </c>
      <c r="E284" s="42">
        <f t="shared" si="155"/>
        <v>100</v>
      </c>
      <c r="F284" s="17">
        <v>467</v>
      </c>
      <c r="G284" s="17">
        <f t="shared" si="159"/>
        <v>373</v>
      </c>
      <c r="H284" s="32">
        <f t="shared" si="160"/>
        <v>348</v>
      </c>
      <c r="I284" s="45">
        <f t="shared" si="156"/>
        <v>93.2975871313673</v>
      </c>
      <c r="J284" s="24">
        <v>90</v>
      </c>
      <c r="K284" s="24">
        <v>17</v>
      </c>
      <c r="L284" s="24">
        <v>23</v>
      </c>
      <c r="M284" s="24">
        <v>152</v>
      </c>
      <c r="N284" s="24">
        <v>36</v>
      </c>
      <c r="O284" s="24">
        <v>4</v>
      </c>
      <c r="P284" s="24">
        <v>26</v>
      </c>
      <c r="Q284" s="24">
        <v>0</v>
      </c>
      <c r="R284" s="24">
        <v>0</v>
      </c>
      <c r="S284" s="24">
        <v>0</v>
      </c>
      <c r="T284" s="24">
        <v>0</v>
      </c>
      <c r="U284" s="32">
        <v>12</v>
      </c>
      <c r="V284" s="42">
        <f t="shared" si="157"/>
        <v>3.2171581769436997</v>
      </c>
      <c r="W284" s="32">
        <v>13</v>
      </c>
      <c r="X284" s="42">
        <f t="shared" si="158"/>
        <v>3.485254691689008</v>
      </c>
    </row>
    <row r="285" spans="1:24" ht="15.75">
      <c r="A285" s="18" t="s">
        <v>216</v>
      </c>
      <c r="B285" s="17">
        <v>4</v>
      </c>
      <c r="C285" s="17">
        <v>4</v>
      </c>
      <c r="D285" s="32">
        <v>4</v>
      </c>
      <c r="E285" s="42">
        <f t="shared" si="155"/>
        <v>100</v>
      </c>
      <c r="F285" s="17">
        <v>941</v>
      </c>
      <c r="G285" s="17">
        <f t="shared" si="159"/>
        <v>624</v>
      </c>
      <c r="H285" s="32">
        <f t="shared" si="160"/>
        <v>597</v>
      </c>
      <c r="I285" s="45">
        <f t="shared" si="156"/>
        <v>95.67307692307693</v>
      </c>
      <c r="J285" s="24">
        <v>201</v>
      </c>
      <c r="K285" s="24">
        <v>49</v>
      </c>
      <c r="L285" s="24">
        <v>31</v>
      </c>
      <c r="M285" s="24">
        <v>252</v>
      </c>
      <c r="N285" s="24">
        <v>11</v>
      </c>
      <c r="O285" s="24">
        <v>2</v>
      </c>
      <c r="P285" s="24">
        <v>51</v>
      </c>
      <c r="Q285" s="24">
        <v>0</v>
      </c>
      <c r="R285" s="24">
        <v>0</v>
      </c>
      <c r="S285" s="24">
        <v>0</v>
      </c>
      <c r="T285" s="24">
        <v>0</v>
      </c>
      <c r="U285" s="32">
        <v>12</v>
      </c>
      <c r="V285" s="42">
        <f t="shared" si="157"/>
        <v>1.9230769230769231</v>
      </c>
      <c r="W285" s="32">
        <v>15</v>
      </c>
      <c r="X285" s="42">
        <f t="shared" si="158"/>
        <v>2.403846153846154</v>
      </c>
    </row>
    <row r="286" spans="1:24" ht="15.75">
      <c r="A286" s="18" t="s">
        <v>217</v>
      </c>
      <c r="B286" s="17">
        <v>4</v>
      </c>
      <c r="C286" s="17">
        <v>4</v>
      </c>
      <c r="D286" s="32">
        <v>4</v>
      </c>
      <c r="E286" s="42">
        <f t="shared" si="155"/>
        <v>100</v>
      </c>
      <c r="F286" s="17">
        <v>1147</v>
      </c>
      <c r="G286" s="17">
        <f t="shared" si="159"/>
        <v>940</v>
      </c>
      <c r="H286" s="32">
        <f t="shared" si="160"/>
        <v>898</v>
      </c>
      <c r="I286" s="45">
        <f t="shared" si="156"/>
        <v>95.53191489361701</v>
      </c>
      <c r="J286" s="24">
        <v>342</v>
      </c>
      <c r="K286" s="24">
        <v>227</v>
      </c>
      <c r="L286" s="24">
        <v>15</v>
      </c>
      <c r="M286" s="24">
        <v>228</v>
      </c>
      <c r="N286" s="24">
        <v>60</v>
      </c>
      <c r="O286" s="24">
        <v>19</v>
      </c>
      <c r="P286" s="24">
        <v>7</v>
      </c>
      <c r="Q286" s="24">
        <v>0</v>
      </c>
      <c r="R286" s="24">
        <v>0</v>
      </c>
      <c r="S286" s="24">
        <v>0</v>
      </c>
      <c r="T286" s="24">
        <v>0</v>
      </c>
      <c r="U286" s="32">
        <v>21</v>
      </c>
      <c r="V286" s="42">
        <f t="shared" si="157"/>
        <v>2.2340425531914896</v>
      </c>
      <c r="W286" s="32">
        <v>21</v>
      </c>
      <c r="X286" s="42">
        <f t="shared" si="158"/>
        <v>2.2340425531914896</v>
      </c>
    </row>
    <row r="287" spans="1:24" ht="15.75">
      <c r="A287" s="18" t="s">
        <v>218</v>
      </c>
      <c r="B287" s="17">
        <v>2</v>
      </c>
      <c r="C287" s="17">
        <v>3</v>
      </c>
      <c r="D287" s="32">
        <v>3</v>
      </c>
      <c r="E287" s="42">
        <f t="shared" si="155"/>
        <v>100</v>
      </c>
      <c r="F287" s="17">
        <v>664</v>
      </c>
      <c r="G287" s="17">
        <f t="shared" si="159"/>
        <v>489</v>
      </c>
      <c r="H287" s="32">
        <f t="shared" si="160"/>
        <v>472</v>
      </c>
      <c r="I287" s="45">
        <f t="shared" si="156"/>
        <v>96.52351738241309</v>
      </c>
      <c r="J287" s="24">
        <v>170</v>
      </c>
      <c r="K287" s="24">
        <v>5</v>
      </c>
      <c r="L287" s="24">
        <v>4</v>
      </c>
      <c r="M287" s="24">
        <v>271</v>
      </c>
      <c r="N287" s="24">
        <v>11</v>
      </c>
      <c r="O287" s="24">
        <v>0</v>
      </c>
      <c r="P287" s="24">
        <v>11</v>
      </c>
      <c r="Q287" s="24">
        <v>0</v>
      </c>
      <c r="R287" s="24">
        <v>0</v>
      </c>
      <c r="S287" s="24">
        <v>0</v>
      </c>
      <c r="T287" s="24">
        <v>0</v>
      </c>
      <c r="U287" s="32">
        <v>8</v>
      </c>
      <c r="V287" s="42">
        <f t="shared" si="157"/>
        <v>1.6359918200409</v>
      </c>
      <c r="W287" s="32">
        <v>9</v>
      </c>
      <c r="X287" s="42">
        <f t="shared" si="158"/>
        <v>1.8404907975460123</v>
      </c>
    </row>
    <row r="288" spans="1:24" ht="15.75">
      <c r="A288" s="18" t="s">
        <v>219</v>
      </c>
      <c r="B288" s="17">
        <v>2</v>
      </c>
      <c r="C288" s="17">
        <v>2</v>
      </c>
      <c r="D288" s="32">
        <v>2</v>
      </c>
      <c r="E288" s="42">
        <f t="shared" si="155"/>
        <v>100</v>
      </c>
      <c r="F288" s="17">
        <v>570</v>
      </c>
      <c r="G288" s="17">
        <f t="shared" si="159"/>
        <v>472</v>
      </c>
      <c r="H288" s="32">
        <f t="shared" si="160"/>
        <v>463</v>
      </c>
      <c r="I288" s="45">
        <f t="shared" si="156"/>
        <v>98.09322033898306</v>
      </c>
      <c r="J288" s="24">
        <v>240</v>
      </c>
      <c r="K288" s="24">
        <v>5</v>
      </c>
      <c r="L288" s="24">
        <v>12</v>
      </c>
      <c r="M288" s="24">
        <v>202</v>
      </c>
      <c r="N288" s="24">
        <v>2</v>
      </c>
      <c r="O288" s="24">
        <v>1</v>
      </c>
      <c r="P288" s="24">
        <v>1</v>
      </c>
      <c r="Q288" s="24">
        <v>0</v>
      </c>
      <c r="R288" s="24">
        <v>0</v>
      </c>
      <c r="S288" s="24">
        <v>0</v>
      </c>
      <c r="T288" s="24">
        <v>0</v>
      </c>
      <c r="U288" s="32">
        <v>4</v>
      </c>
      <c r="V288" s="42">
        <f t="shared" si="157"/>
        <v>0.847457627118644</v>
      </c>
      <c r="W288" s="32">
        <v>5</v>
      </c>
      <c r="X288" s="42">
        <f t="shared" si="158"/>
        <v>1.059322033898305</v>
      </c>
    </row>
    <row r="289" spans="1:24" ht="15.75">
      <c r="A289" s="18" t="s">
        <v>220</v>
      </c>
      <c r="B289" s="17">
        <v>2</v>
      </c>
      <c r="C289" s="17">
        <v>2</v>
      </c>
      <c r="D289" s="32">
        <v>2</v>
      </c>
      <c r="E289" s="42">
        <f t="shared" si="155"/>
        <v>100</v>
      </c>
      <c r="F289" s="17">
        <v>521</v>
      </c>
      <c r="G289" s="17">
        <f t="shared" si="159"/>
        <v>436</v>
      </c>
      <c r="H289" s="32">
        <f t="shared" si="160"/>
        <v>428</v>
      </c>
      <c r="I289" s="45">
        <f t="shared" si="156"/>
        <v>98.1651376146789</v>
      </c>
      <c r="J289" s="24">
        <v>60</v>
      </c>
      <c r="K289" s="24">
        <v>131</v>
      </c>
      <c r="L289" s="24">
        <v>1</v>
      </c>
      <c r="M289" s="24">
        <v>96</v>
      </c>
      <c r="N289" s="24">
        <v>122</v>
      </c>
      <c r="O289" s="24">
        <v>2</v>
      </c>
      <c r="P289" s="24">
        <v>16</v>
      </c>
      <c r="Q289" s="24">
        <v>0</v>
      </c>
      <c r="R289" s="24">
        <v>0</v>
      </c>
      <c r="S289" s="24">
        <v>0</v>
      </c>
      <c r="T289" s="24">
        <v>0</v>
      </c>
      <c r="U289" s="32">
        <v>1</v>
      </c>
      <c r="V289" s="42">
        <f t="shared" si="157"/>
        <v>0.22935779816513763</v>
      </c>
      <c r="W289" s="32">
        <v>7</v>
      </c>
      <c r="X289" s="42">
        <f t="shared" si="158"/>
        <v>1.6055045871559634</v>
      </c>
    </row>
    <row r="290" spans="1:24" ht="15.75">
      <c r="A290" s="18" t="s">
        <v>221</v>
      </c>
      <c r="B290" s="17">
        <v>2</v>
      </c>
      <c r="C290" s="17">
        <v>2</v>
      </c>
      <c r="D290" s="32">
        <v>2</v>
      </c>
      <c r="E290" s="42">
        <f t="shared" si="155"/>
        <v>100</v>
      </c>
      <c r="F290" s="17">
        <v>877</v>
      </c>
      <c r="G290" s="17">
        <f t="shared" si="159"/>
        <v>676</v>
      </c>
      <c r="H290" s="32">
        <f t="shared" si="160"/>
        <v>652</v>
      </c>
      <c r="I290" s="45">
        <f t="shared" si="156"/>
        <v>96.44970414201184</v>
      </c>
      <c r="J290" s="24">
        <v>321</v>
      </c>
      <c r="K290" s="24">
        <v>57</v>
      </c>
      <c r="L290" s="24">
        <v>12</v>
      </c>
      <c r="M290" s="24">
        <v>76</v>
      </c>
      <c r="N290" s="24">
        <v>7</v>
      </c>
      <c r="O290" s="24">
        <v>5</v>
      </c>
      <c r="P290" s="24">
        <v>7</v>
      </c>
      <c r="Q290" s="24">
        <v>167</v>
      </c>
      <c r="R290" s="24">
        <v>0</v>
      </c>
      <c r="S290" s="24">
        <v>0</v>
      </c>
      <c r="T290" s="24">
        <v>0</v>
      </c>
      <c r="U290" s="32">
        <v>9</v>
      </c>
      <c r="V290" s="42">
        <f t="shared" si="157"/>
        <v>1.3313609467455623</v>
      </c>
      <c r="W290" s="32">
        <v>15</v>
      </c>
      <c r="X290" s="42">
        <f t="shared" si="158"/>
        <v>2.2189349112426036</v>
      </c>
    </row>
    <row r="291" spans="1:24" ht="15.75">
      <c r="A291" s="18" t="s">
        <v>556</v>
      </c>
      <c r="B291" s="17">
        <v>3</v>
      </c>
      <c r="C291" s="17">
        <v>5</v>
      </c>
      <c r="D291" s="32">
        <v>5</v>
      </c>
      <c r="E291" s="42">
        <f t="shared" si="155"/>
        <v>100</v>
      </c>
      <c r="F291" s="17">
        <v>1680</v>
      </c>
      <c r="G291" s="17">
        <f t="shared" si="159"/>
        <v>1171</v>
      </c>
      <c r="H291" s="32">
        <f t="shared" si="160"/>
        <v>1086</v>
      </c>
      <c r="I291" s="45">
        <f t="shared" si="156"/>
        <v>92.74124679760888</v>
      </c>
      <c r="J291" s="24">
        <v>230</v>
      </c>
      <c r="K291" s="24">
        <v>16</v>
      </c>
      <c r="L291" s="24">
        <v>0</v>
      </c>
      <c r="M291" s="24">
        <v>457</v>
      </c>
      <c r="N291" s="24">
        <v>234</v>
      </c>
      <c r="O291" s="24">
        <v>8</v>
      </c>
      <c r="P291" s="24">
        <v>141</v>
      </c>
      <c r="Q291" s="24">
        <v>0</v>
      </c>
      <c r="R291" s="24">
        <v>0</v>
      </c>
      <c r="S291" s="24">
        <v>0</v>
      </c>
      <c r="T291" s="24">
        <v>0</v>
      </c>
      <c r="U291" s="32">
        <v>34</v>
      </c>
      <c r="V291" s="42">
        <f t="shared" si="157"/>
        <v>2.9035012809564473</v>
      </c>
      <c r="W291" s="32">
        <v>51</v>
      </c>
      <c r="X291" s="42">
        <f t="shared" si="158"/>
        <v>4.355251921434671</v>
      </c>
    </row>
    <row r="292" spans="1:24" ht="15.75">
      <c r="A292" s="18" t="s">
        <v>557</v>
      </c>
      <c r="B292" s="17">
        <v>1</v>
      </c>
      <c r="C292" s="17">
        <v>2</v>
      </c>
      <c r="D292" s="32">
        <v>2</v>
      </c>
      <c r="E292" s="42">
        <f t="shared" si="155"/>
        <v>100</v>
      </c>
      <c r="F292" s="17">
        <v>825</v>
      </c>
      <c r="G292" s="17">
        <f t="shared" si="159"/>
        <v>671</v>
      </c>
      <c r="H292" s="32">
        <f t="shared" si="160"/>
        <v>632</v>
      </c>
      <c r="I292" s="45">
        <f t="shared" si="156"/>
        <v>94.18777943368107</v>
      </c>
      <c r="J292" s="24">
        <v>95</v>
      </c>
      <c r="K292" s="24">
        <v>31</v>
      </c>
      <c r="L292" s="24">
        <v>289</v>
      </c>
      <c r="M292" s="24">
        <v>36</v>
      </c>
      <c r="N292" s="24">
        <v>14</v>
      </c>
      <c r="O292" s="24">
        <v>2</v>
      </c>
      <c r="P292" s="24">
        <v>165</v>
      </c>
      <c r="Q292" s="24">
        <v>0</v>
      </c>
      <c r="R292" s="24">
        <v>0</v>
      </c>
      <c r="S292" s="24">
        <v>0</v>
      </c>
      <c r="T292" s="24">
        <v>0</v>
      </c>
      <c r="U292" s="32">
        <v>10</v>
      </c>
      <c r="V292" s="42">
        <f t="shared" si="157"/>
        <v>1.4903129657228018</v>
      </c>
      <c r="W292" s="32">
        <v>29</v>
      </c>
      <c r="X292" s="42">
        <f t="shared" si="158"/>
        <v>4.321907600596125</v>
      </c>
    </row>
    <row r="293" spans="1:24" ht="15.75">
      <c r="A293" s="18" t="s">
        <v>558</v>
      </c>
      <c r="B293" s="17">
        <v>4</v>
      </c>
      <c r="C293" s="17">
        <v>4</v>
      </c>
      <c r="D293" s="32">
        <v>4</v>
      </c>
      <c r="E293" s="42">
        <f t="shared" si="155"/>
        <v>100</v>
      </c>
      <c r="F293" s="17">
        <v>1138</v>
      </c>
      <c r="G293" s="17">
        <f t="shared" si="159"/>
        <v>956</v>
      </c>
      <c r="H293" s="32">
        <f t="shared" si="160"/>
        <v>928</v>
      </c>
      <c r="I293" s="45">
        <f t="shared" si="156"/>
        <v>97.07112970711297</v>
      </c>
      <c r="J293" s="24">
        <v>238</v>
      </c>
      <c r="K293" s="24">
        <v>88</v>
      </c>
      <c r="L293" s="24">
        <v>34</v>
      </c>
      <c r="M293" s="24">
        <v>515</v>
      </c>
      <c r="N293" s="24">
        <v>6</v>
      </c>
      <c r="O293" s="24">
        <v>9</v>
      </c>
      <c r="P293" s="24">
        <v>38</v>
      </c>
      <c r="Q293" s="24">
        <v>0</v>
      </c>
      <c r="R293" s="24">
        <v>0</v>
      </c>
      <c r="S293" s="24">
        <v>0</v>
      </c>
      <c r="T293" s="24">
        <v>0</v>
      </c>
      <c r="U293" s="32">
        <v>16</v>
      </c>
      <c r="V293" s="42">
        <f t="shared" si="157"/>
        <v>1.6736401673640167</v>
      </c>
      <c r="W293" s="32">
        <v>12</v>
      </c>
      <c r="X293" s="42">
        <f t="shared" si="158"/>
        <v>1.2552301255230125</v>
      </c>
    </row>
    <row r="294" spans="1:24" ht="15.75">
      <c r="A294" s="18" t="s">
        <v>559</v>
      </c>
      <c r="B294" s="17">
        <v>6</v>
      </c>
      <c r="C294" s="17">
        <v>12</v>
      </c>
      <c r="D294" s="32">
        <v>12</v>
      </c>
      <c r="E294" s="42">
        <f t="shared" si="155"/>
        <v>100</v>
      </c>
      <c r="F294" s="17">
        <v>3939</v>
      </c>
      <c r="G294" s="17">
        <f t="shared" si="159"/>
        <v>2664</v>
      </c>
      <c r="H294" s="32">
        <f t="shared" si="160"/>
        <v>2414</v>
      </c>
      <c r="I294" s="45">
        <f t="shared" si="156"/>
        <v>90.61561561561562</v>
      </c>
      <c r="J294" s="24">
        <v>527</v>
      </c>
      <c r="K294" s="24">
        <v>329</v>
      </c>
      <c r="L294" s="24">
        <v>164</v>
      </c>
      <c r="M294" s="24">
        <v>757</v>
      </c>
      <c r="N294" s="24">
        <v>66</v>
      </c>
      <c r="O294" s="24">
        <v>210</v>
      </c>
      <c r="P294" s="24">
        <v>361</v>
      </c>
      <c r="Q294" s="24">
        <v>0</v>
      </c>
      <c r="R294" s="24">
        <v>0</v>
      </c>
      <c r="S294" s="24">
        <v>0</v>
      </c>
      <c r="T294" s="24">
        <v>0</v>
      </c>
      <c r="U294" s="32">
        <v>123</v>
      </c>
      <c r="V294" s="42">
        <f t="shared" si="157"/>
        <v>4.617117117117117</v>
      </c>
      <c r="W294" s="32">
        <v>127</v>
      </c>
      <c r="X294" s="42">
        <f t="shared" si="158"/>
        <v>4.767267267267267</v>
      </c>
    </row>
    <row r="295" spans="2:24" ht="15.75">
      <c r="B295" s="2"/>
      <c r="C295" s="2"/>
      <c r="D295" s="35"/>
      <c r="E295" s="42"/>
      <c r="F295" s="2"/>
      <c r="G295" s="2"/>
      <c r="H295" s="35"/>
      <c r="I295" s="45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35"/>
      <c r="V295" s="42"/>
      <c r="W295" s="35"/>
      <c r="X295" s="42"/>
    </row>
    <row r="296" spans="1:24" ht="15.75">
      <c r="A296" s="15" t="s">
        <v>222</v>
      </c>
      <c r="B296" s="19">
        <f>SUM(B297:B304)</f>
        <v>13</v>
      </c>
      <c r="C296" s="19">
        <f>SUM(C297:C304)</f>
        <v>24</v>
      </c>
      <c r="D296" s="33">
        <f>SUM(D297:D304)</f>
        <v>24</v>
      </c>
      <c r="E296" s="43">
        <f>SUM(D296/C296)*100</f>
        <v>100</v>
      </c>
      <c r="F296" s="19">
        <f>SUM(F297:F304)</f>
        <v>9163</v>
      </c>
      <c r="G296" s="19">
        <f>SUM(G297:G304)</f>
        <v>7078</v>
      </c>
      <c r="H296" s="33">
        <f>SUM(H297:H304)</f>
        <v>6755</v>
      </c>
      <c r="I296" s="49">
        <f>SUM(H296/G296)*100</f>
        <v>95.43656400113026</v>
      </c>
      <c r="J296" s="25">
        <f aca="true" t="shared" si="161" ref="J296:U296">SUM(J297:J304)</f>
        <v>3431</v>
      </c>
      <c r="K296" s="25">
        <f t="shared" si="161"/>
        <v>282</v>
      </c>
      <c r="L296" s="25">
        <f t="shared" si="161"/>
        <v>172</v>
      </c>
      <c r="M296" s="25">
        <f t="shared" si="161"/>
        <v>361</v>
      </c>
      <c r="N296" s="25">
        <f t="shared" si="161"/>
        <v>561</v>
      </c>
      <c r="O296" s="25">
        <f t="shared" si="161"/>
        <v>14</v>
      </c>
      <c r="P296" s="25">
        <f>SUM(P297:P304)</f>
        <v>1865</v>
      </c>
      <c r="Q296" s="25">
        <f t="shared" si="161"/>
        <v>27</v>
      </c>
      <c r="R296" s="25">
        <f t="shared" si="161"/>
        <v>42</v>
      </c>
      <c r="S296" s="25">
        <f t="shared" si="161"/>
        <v>0</v>
      </c>
      <c r="T296" s="25">
        <f t="shared" si="161"/>
        <v>0</v>
      </c>
      <c r="U296" s="33">
        <f t="shared" si="161"/>
        <v>165</v>
      </c>
      <c r="V296" s="43">
        <f>SUM(U296/G296)*100</f>
        <v>2.331166996326646</v>
      </c>
      <c r="W296" s="33">
        <f>SUM(W297:W304)</f>
        <v>158</v>
      </c>
      <c r="X296" s="43">
        <f>SUM(W296/G296)*100</f>
        <v>2.2322690025430916</v>
      </c>
    </row>
    <row r="297" spans="1:24" ht="15.75">
      <c r="A297" s="18" t="s">
        <v>649</v>
      </c>
      <c r="B297" s="17">
        <v>2</v>
      </c>
      <c r="C297" s="17">
        <v>3</v>
      </c>
      <c r="D297" s="32">
        <v>3</v>
      </c>
      <c r="E297" s="42">
        <f aca="true" t="shared" si="162" ref="E297:E304">SUM(D297/C297)*100</f>
        <v>100</v>
      </c>
      <c r="F297" s="17">
        <v>913</v>
      </c>
      <c r="G297" s="17">
        <f>SUM(H297,U297,W297)</f>
        <v>669</v>
      </c>
      <c r="H297" s="32">
        <f aca="true" t="shared" si="163" ref="H297:H304">SUM(J297:T297)</f>
        <v>640</v>
      </c>
      <c r="I297" s="45">
        <f aca="true" t="shared" si="164" ref="I297:I304">SUM(H297/G297)*100</f>
        <v>95.66517189835575</v>
      </c>
      <c r="J297" s="24">
        <v>568</v>
      </c>
      <c r="K297" s="24">
        <v>10</v>
      </c>
      <c r="L297" s="24">
        <v>0</v>
      </c>
      <c r="M297" s="24">
        <v>17</v>
      </c>
      <c r="N297" s="24">
        <v>32</v>
      </c>
      <c r="O297" s="24">
        <v>2</v>
      </c>
      <c r="P297" s="24">
        <v>11</v>
      </c>
      <c r="Q297" s="24">
        <v>0</v>
      </c>
      <c r="R297" s="24">
        <v>0</v>
      </c>
      <c r="S297" s="24">
        <v>0</v>
      </c>
      <c r="T297" s="24">
        <v>0</v>
      </c>
      <c r="U297" s="32">
        <v>14</v>
      </c>
      <c r="V297" s="42">
        <f aca="true" t="shared" si="165" ref="V297:V304">SUM(U297/G297)*100</f>
        <v>2.092675635276532</v>
      </c>
      <c r="W297" s="32">
        <v>15</v>
      </c>
      <c r="X297" s="42">
        <f aca="true" t="shared" si="166" ref="X297:X304">SUM(W297/G297)*100</f>
        <v>2.242152466367713</v>
      </c>
    </row>
    <row r="298" spans="1:24" ht="15.75">
      <c r="A298" s="18" t="s">
        <v>223</v>
      </c>
      <c r="B298" s="17">
        <v>1</v>
      </c>
      <c r="C298" s="17">
        <v>2</v>
      </c>
      <c r="D298" s="32">
        <v>2</v>
      </c>
      <c r="E298" s="42">
        <f t="shared" si="162"/>
        <v>100</v>
      </c>
      <c r="F298" s="17">
        <v>725</v>
      </c>
      <c r="G298" s="17">
        <f aca="true" t="shared" si="167" ref="G298:G304">SUM(H298,U298,W298)</f>
        <v>588</v>
      </c>
      <c r="H298" s="32">
        <f t="shared" si="163"/>
        <v>564</v>
      </c>
      <c r="I298" s="45">
        <f t="shared" si="164"/>
        <v>95.91836734693877</v>
      </c>
      <c r="J298" s="24">
        <v>273</v>
      </c>
      <c r="K298" s="24">
        <v>195</v>
      </c>
      <c r="L298" s="24">
        <v>75</v>
      </c>
      <c r="M298" s="24">
        <v>8</v>
      </c>
      <c r="N298" s="24">
        <v>4</v>
      </c>
      <c r="O298" s="24">
        <v>0</v>
      </c>
      <c r="P298" s="24">
        <v>9</v>
      </c>
      <c r="Q298" s="24">
        <v>0</v>
      </c>
      <c r="R298" s="24">
        <v>0</v>
      </c>
      <c r="S298" s="24">
        <v>0</v>
      </c>
      <c r="T298" s="24">
        <v>0</v>
      </c>
      <c r="U298" s="32">
        <v>7</v>
      </c>
      <c r="V298" s="42">
        <f t="shared" si="165"/>
        <v>1.1904761904761905</v>
      </c>
      <c r="W298" s="32">
        <v>17</v>
      </c>
      <c r="X298" s="42">
        <f t="shared" si="166"/>
        <v>2.891156462585034</v>
      </c>
    </row>
    <row r="299" spans="1:24" ht="15.75">
      <c r="A299" s="18" t="s">
        <v>224</v>
      </c>
      <c r="B299" s="17">
        <v>1</v>
      </c>
      <c r="C299" s="17">
        <v>1</v>
      </c>
      <c r="D299" s="81">
        <v>1</v>
      </c>
      <c r="E299" s="42">
        <f t="shared" si="162"/>
        <v>100</v>
      </c>
      <c r="F299" s="17">
        <v>125</v>
      </c>
      <c r="G299" s="17">
        <f t="shared" si="167"/>
        <v>112</v>
      </c>
      <c r="H299" s="32">
        <f t="shared" si="163"/>
        <v>108</v>
      </c>
      <c r="I299" s="45">
        <f t="shared" si="164"/>
        <v>96.42857142857143</v>
      </c>
      <c r="J299" s="24">
        <v>62</v>
      </c>
      <c r="K299" s="24">
        <v>0</v>
      </c>
      <c r="L299" s="24">
        <v>1</v>
      </c>
      <c r="M299" s="24">
        <v>45</v>
      </c>
      <c r="N299" s="24">
        <v>0</v>
      </c>
      <c r="O299" s="24">
        <v>0</v>
      </c>
      <c r="P299" s="24">
        <v>0</v>
      </c>
      <c r="Q299" s="24">
        <v>0</v>
      </c>
      <c r="R299" s="24">
        <v>0</v>
      </c>
      <c r="S299" s="24">
        <v>0</v>
      </c>
      <c r="T299" s="24">
        <v>0</v>
      </c>
      <c r="U299" s="32">
        <v>1</v>
      </c>
      <c r="V299" s="42">
        <f t="shared" si="165"/>
        <v>0.8928571428571428</v>
      </c>
      <c r="W299" s="32">
        <v>3</v>
      </c>
      <c r="X299" s="42">
        <f t="shared" si="166"/>
        <v>2.6785714285714284</v>
      </c>
    </row>
    <row r="300" spans="1:24" ht="15.75">
      <c r="A300" s="18" t="s">
        <v>225</v>
      </c>
      <c r="B300" s="17">
        <v>1</v>
      </c>
      <c r="C300" s="17">
        <v>1</v>
      </c>
      <c r="D300" s="81">
        <v>1</v>
      </c>
      <c r="E300" s="42">
        <f t="shared" si="162"/>
        <v>100</v>
      </c>
      <c r="F300" s="17">
        <v>494</v>
      </c>
      <c r="G300" s="17">
        <f t="shared" si="167"/>
        <v>374</v>
      </c>
      <c r="H300" s="32">
        <f t="shared" si="163"/>
        <v>357</v>
      </c>
      <c r="I300" s="45">
        <f t="shared" si="164"/>
        <v>95.45454545454545</v>
      </c>
      <c r="J300" s="24">
        <v>284</v>
      </c>
      <c r="K300" s="24">
        <v>0</v>
      </c>
      <c r="L300" s="24">
        <v>0</v>
      </c>
      <c r="M300" s="24">
        <v>6</v>
      </c>
      <c r="N300" s="24">
        <v>8</v>
      </c>
      <c r="O300" s="24">
        <v>2</v>
      </c>
      <c r="P300" s="24">
        <v>57</v>
      </c>
      <c r="Q300" s="24">
        <v>0</v>
      </c>
      <c r="R300" s="24">
        <v>0</v>
      </c>
      <c r="S300" s="24">
        <v>0</v>
      </c>
      <c r="T300" s="24">
        <v>0</v>
      </c>
      <c r="U300" s="32">
        <v>8</v>
      </c>
      <c r="V300" s="42">
        <f t="shared" si="165"/>
        <v>2.13903743315508</v>
      </c>
      <c r="W300" s="32">
        <v>9</v>
      </c>
      <c r="X300" s="42">
        <f t="shared" si="166"/>
        <v>2.406417112299465</v>
      </c>
    </row>
    <row r="301" spans="1:24" ht="15.75">
      <c r="A301" s="18" t="s">
        <v>226</v>
      </c>
      <c r="B301" s="17">
        <v>1</v>
      </c>
      <c r="C301" s="17">
        <v>1</v>
      </c>
      <c r="D301" s="81">
        <v>1</v>
      </c>
      <c r="E301" s="42">
        <f t="shared" si="162"/>
        <v>100</v>
      </c>
      <c r="F301" s="17">
        <v>193</v>
      </c>
      <c r="G301" s="17">
        <f t="shared" si="167"/>
        <v>173</v>
      </c>
      <c r="H301" s="32">
        <f t="shared" si="163"/>
        <v>170</v>
      </c>
      <c r="I301" s="45">
        <f t="shared" si="164"/>
        <v>98.26589595375722</v>
      </c>
      <c r="J301" s="24">
        <v>61</v>
      </c>
      <c r="K301" s="24">
        <v>0</v>
      </c>
      <c r="L301" s="24">
        <v>0</v>
      </c>
      <c r="M301" s="24">
        <v>49</v>
      </c>
      <c r="N301" s="24">
        <v>9</v>
      </c>
      <c r="O301" s="24">
        <v>0</v>
      </c>
      <c r="P301" s="24">
        <v>51</v>
      </c>
      <c r="Q301" s="24">
        <v>0</v>
      </c>
      <c r="R301" s="24">
        <v>0</v>
      </c>
      <c r="S301" s="24">
        <v>0</v>
      </c>
      <c r="T301" s="24">
        <v>0</v>
      </c>
      <c r="U301" s="32">
        <v>0</v>
      </c>
      <c r="V301" s="42">
        <f t="shared" si="165"/>
        <v>0</v>
      </c>
      <c r="W301" s="32">
        <v>3</v>
      </c>
      <c r="X301" s="42">
        <f t="shared" si="166"/>
        <v>1.7341040462427744</v>
      </c>
    </row>
    <row r="302" spans="1:24" ht="15.75">
      <c r="A302" s="18" t="s">
        <v>227</v>
      </c>
      <c r="B302" s="17">
        <v>1</v>
      </c>
      <c r="C302" s="17">
        <v>1</v>
      </c>
      <c r="D302" s="81">
        <v>1</v>
      </c>
      <c r="E302" s="42">
        <f t="shared" si="162"/>
        <v>100</v>
      </c>
      <c r="F302" s="17">
        <v>300</v>
      </c>
      <c r="G302" s="17">
        <f t="shared" si="167"/>
        <v>224</v>
      </c>
      <c r="H302" s="32">
        <f t="shared" si="163"/>
        <v>212</v>
      </c>
      <c r="I302" s="45">
        <f t="shared" si="164"/>
        <v>94.64285714285714</v>
      </c>
      <c r="J302" s="24">
        <v>97</v>
      </c>
      <c r="K302" s="24">
        <v>0</v>
      </c>
      <c r="L302" s="24">
        <v>0</v>
      </c>
      <c r="M302" s="24">
        <v>3</v>
      </c>
      <c r="N302" s="24">
        <v>67</v>
      </c>
      <c r="O302" s="24">
        <v>0</v>
      </c>
      <c r="P302" s="24">
        <v>18</v>
      </c>
      <c r="Q302" s="24">
        <v>27</v>
      </c>
      <c r="R302" s="24">
        <v>0</v>
      </c>
      <c r="S302" s="24">
        <v>0</v>
      </c>
      <c r="T302" s="24">
        <v>0</v>
      </c>
      <c r="U302" s="32">
        <v>5</v>
      </c>
      <c r="V302" s="42">
        <f t="shared" si="165"/>
        <v>2.232142857142857</v>
      </c>
      <c r="W302" s="32">
        <v>7</v>
      </c>
      <c r="X302" s="42">
        <f t="shared" si="166"/>
        <v>3.125</v>
      </c>
    </row>
    <row r="303" spans="1:24" ht="15.75">
      <c r="A303" s="18" t="s">
        <v>228</v>
      </c>
      <c r="B303" s="17">
        <v>2</v>
      </c>
      <c r="C303" s="17">
        <v>6</v>
      </c>
      <c r="D303" s="32">
        <v>6</v>
      </c>
      <c r="E303" s="42">
        <f t="shared" si="162"/>
        <v>100</v>
      </c>
      <c r="F303" s="17">
        <v>2263</v>
      </c>
      <c r="G303" s="17">
        <f t="shared" si="167"/>
        <v>1622</v>
      </c>
      <c r="H303" s="32">
        <f t="shared" si="163"/>
        <v>1540</v>
      </c>
      <c r="I303" s="45">
        <f t="shared" si="164"/>
        <v>94.94451294697905</v>
      </c>
      <c r="J303" s="24">
        <v>595</v>
      </c>
      <c r="K303" s="24">
        <v>77</v>
      </c>
      <c r="L303" s="24">
        <v>0</v>
      </c>
      <c r="M303" s="24">
        <v>96</v>
      </c>
      <c r="N303" s="24">
        <v>20</v>
      </c>
      <c r="O303" s="24">
        <v>10</v>
      </c>
      <c r="P303" s="24">
        <v>700</v>
      </c>
      <c r="Q303" s="24">
        <v>0</v>
      </c>
      <c r="R303" s="24">
        <v>42</v>
      </c>
      <c r="S303" s="24">
        <v>0</v>
      </c>
      <c r="T303" s="24">
        <v>0</v>
      </c>
      <c r="U303" s="32">
        <v>36</v>
      </c>
      <c r="V303" s="42">
        <f t="shared" si="165"/>
        <v>2.219482120838471</v>
      </c>
      <c r="W303" s="32">
        <v>46</v>
      </c>
      <c r="X303" s="42">
        <f t="shared" si="166"/>
        <v>2.8360049321824907</v>
      </c>
    </row>
    <row r="304" spans="1:24" ht="15.75">
      <c r="A304" s="18" t="s">
        <v>561</v>
      </c>
      <c r="B304" s="17">
        <v>4</v>
      </c>
      <c r="C304" s="17">
        <v>9</v>
      </c>
      <c r="D304" s="32">
        <v>9</v>
      </c>
      <c r="E304" s="42">
        <f t="shared" si="162"/>
        <v>100</v>
      </c>
      <c r="F304" s="17">
        <v>4150</v>
      </c>
      <c r="G304" s="17">
        <f t="shared" si="167"/>
        <v>3316</v>
      </c>
      <c r="H304" s="32">
        <f t="shared" si="163"/>
        <v>3164</v>
      </c>
      <c r="I304" s="45">
        <f t="shared" si="164"/>
        <v>95.41616405307599</v>
      </c>
      <c r="J304" s="24">
        <v>1491</v>
      </c>
      <c r="K304" s="24">
        <v>0</v>
      </c>
      <c r="L304" s="24">
        <v>96</v>
      </c>
      <c r="M304" s="24">
        <v>137</v>
      </c>
      <c r="N304" s="24">
        <v>421</v>
      </c>
      <c r="O304" s="24">
        <v>0</v>
      </c>
      <c r="P304" s="24">
        <v>1019</v>
      </c>
      <c r="Q304" s="24">
        <v>0</v>
      </c>
      <c r="R304" s="24">
        <v>0</v>
      </c>
      <c r="S304" s="24">
        <v>0</v>
      </c>
      <c r="T304" s="24">
        <v>0</v>
      </c>
      <c r="U304" s="32">
        <v>94</v>
      </c>
      <c r="V304" s="42">
        <f t="shared" si="165"/>
        <v>2.8347406513872135</v>
      </c>
      <c r="W304" s="32">
        <v>58</v>
      </c>
      <c r="X304" s="42">
        <f t="shared" si="166"/>
        <v>1.7490952955367913</v>
      </c>
    </row>
    <row r="305" spans="1:24" ht="15.75">
      <c r="A305" s="18"/>
      <c r="B305" s="17"/>
      <c r="C305" s="17"/>
      <c r="D305" s="32"/>
      <c r="E305" s="42"/>
      <c r="F305" s="17"/>
      <c r="G305" s="17"/>
      <c r="H305" s="32"/>
      <c r="I305" s="45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32"/>
      <c r="V305" s="42"/>
      <c r="W305" s="32"/>
      <c r="X305" s="42"/>
    </row>
    <row r="306" spans="1:24" ht="15.75">
      <c r="A306" s="15" t="s">
        <v>235</v>
      </c>
      <c r="B306" s="19">
        <f>SUM(B308,B315,B324,B335,B344,B353,B363)</f>
        <v>177</v>
      </c>
      <c r="C306" s="19">
        <f>SUM(C308,C315,C324,C335,C344,C353,C363)</f>
        <v>271</v>
      </c>
      <c r="D306" s="33">
        <f>SUM(D308,D315,D324,D335,D344,D353,D363)</f>
        <v>265</v>
      </c>
      <c r="E306" s="43">
        <f aca="true" t="shared" si="168" ref="E306:E363">SUM(D306/C306)*100</f>
        <v>97.7859778597786</v>
      </c>
      <c r="F306" s="19">
        <f>SUM(F308,F315,F324,F335,F344,F353,F363)</f>
        <v>84570</v>
      </c>
      <c r="G306" s="19">
        <f>SUM(G308,G315,G324,G335,G344,G353,G363)</f>
        <v>71063</v>
      </c>
      <c r="H306" s="33">
        <f>SUM(H308,H315,H324,H335,H344,H353,H363)</f>
        <v>68743</v>
      </c>
      <c r="I306" s="49">
        <f aca="true" t="shared" si="169" ref="I306:I363">SUM(H306/G306)*100</f>
        <v>96.73529122046635</v>
      </c>
      <c r="J306" s="25">
        <f aca="true" t="shared" si="170" ref="J306:U306">SUM(J308,J315,J324,J335,J344,J353,J363)</f>
        <v>23916</v>
      </c>
      <c r="K306" s="25">
        <f t="shared" si="170"/>
        <v>4811</v>
      </c>
      <c r="L306" s="25">
        <f t="shared" si="170"/>
        <v>5972</v>
      </c>
      <c r="M306" s="25">
        <f t="shared" si="170"/>
        <v>21349</v>
      </c>
      <c r="N306" s="25">
        <f t="shared" si="170"/>
        <v>6285</v>
      </c>
      <c r="O306" s="25">
        <f t="shared" si="170"/>
        <v>2657</v>
      </c>
      <c r="P306" s="25">
        <f>SUM(P308,P315,P324,P335,P344,P353,P363)</f>
        <v>3028</v>
      </c>
      <c r="Q306" s="25">
        <f t="shared" si="170"/>
        <v>715</v>
      </c>
      <c r="R306" s="25">
        <f t="shared" si="170"/>
        <v>10</v>
      </c>
      <c r="S306" s="25">
        <f t="shared" si="170"/>
        <v>0</v>
      </c>
      <c r="T306" s="25">
        <f t="shared" si="170"/>
        <v>0</v>
      </c>
      <c r="U306" s="33">
        <f t="shared" si="170"/>
        <v>1193</v>
      </c>
      <c r="V306" s="43">
        <f>SUM(U306/G306)*100</f>
        <v>1.6787920577515725</v>
      </c>
      <c r="W306" s="33">
        <f>SUM(W308,W315,W324,W335,W344,W353,W363)</f>
        <v>1127</v>
      </c>
      <c r="X306" s="43">
        <f>SUM(W306/G306)*100</f>
        <v>1.5859167217820807</v>
      </c>
    </row>
    <row r="307" spans="1:24" ht="15.75">
      <c r="A307" s="15"/>
      <c r="B307" s="19"/>
      <c r="C307" s="19"/>
      <c r="D307" s="33"/>
      <c r="E307" s="42"/>
      <c r="F307" s="19"/>
      <c r="G307" s="19"/>
      <c r="H307" s="33"/>
      <c r="I307" s="4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33"/>
      <c r="V307" s="42"/>
      <c r="W307" s="33"/>
      <c r="X307" s="42"/>
    </row>
    <row r="308" spans="1:24" ht="15.75">
      <c r="A308" s="15" t="s">
        <v>236</v>
      </c>
      <c r="B308" s="19">
        <f>SUM(B309:B313)</f>
        <v>16</v>
      </c>
      <c r="C308" s="19">
        <f>SUM(C309:C313)</f>
        <v>77</v>
      </c>
      <c r="D308" s="33">
        <f>SUM(D309:D313)</f>
        <v>76</v>
      </c>
      <c r="E308" s="43">
        <f t="shared" si="168"/>
        <v>98.7012987012987</v>
      </c>
      <c r="F308" s="19">
        <f>SUM(F309:F313)</f>
        <v>35467</v>
      </c>
      <c r="G308" s="19">
        <f>SUM(G309:G313)</f>
        <v>28836</v>
      </c>
      <c r="H308" s="33">
        <f>SUM(H309:H313)</f>
        <v>27840</v>
      </c>
      <c r="I308" s="49">
        <f t="shared" si="169"/>
        <v>96.54598418643361</v>
      </c>
      <c r="J308" s="25">
        <f aca="true" t="shared" si="171" ref="J308:U308">SUM(J309:J313)</f>
        <v>8532</v>
      </c>
      <c r="K308" s="25">
        <f t="shared" si="171"/>
        <v>1061</v>
      </c>
      <c r="L308" s="25">
        <f t="shared" si="171"/>
        <v>3021</v>
      </c>
      <c r="M308" s="25">
        <f t="shared" si="171"/>
        <v>8623</v>
      </c>
      <c r="N308" s="25">
        <f t="shared" si="171"/>
        <v>2752</v>
      </c>
      <c r="O308" s="25">
        <f t="shared" si="171"/>
        <v>1384</v>
      </c>
      <c r="P308" s="25">
        <f>SUM(P309:P313)</f>
        <v>1755</v>
      </c>
      <c r="Q308" s="25">
        <f t="shared" si="171"/>
        <v>712</v>
      </c>
      <c r="R308" s="25">
        <f t="shared" si="171"/>
        <v>0</v>
      </c>
      <c r="S308" s="25">
        <f t="shared" si="171"/>
        <v>0</v>
      </c>
      <c r="T308" s="25">
        <f t="shared" si="171"/>
        <v>0</v>
      </c>
      <c r="U308" s="33">
        <f t="shared" si="171"/>
        <v>567</v>
      </c>
      <c r="V308" s="43">
        <f aca="true" t="shared" si="172" ref="V308:V313">SUM(U308/G308)*100</f>
        <v>1.9662921348314606</v>
      </c>
      <c r="W308" s="33">
        <f>SUM(W309:W313)</f>
        <v>429</v>
      </c>
      <c r="X308" s="43">
        <f aca="true" t="shared" si="173" ref="X308:X313">SUM(W308/G308)*100</f>
        <v>1.4877236787349146</v>
      </c>
    </row>
    <row r="309" spans="1:24" ht="15.75">
      <c r="A309" s="18" t="s">
        <v>237</v>
      </c>
      <c r="B309" s="17">
        <v>4</v>
      </c>
      <c r="C309" s="17">
        <v>15</v>
      </c>
      <c r="D309" s="32">
        <v>15</v>
      </c>
      <c r="E309" s="42">
        <f t="shared" si="168"/>
        <v>100</v>
      </c>
      <c r="F309" s="17">
        <v>6931</v>
      </c>
      <c r="G309" s="17">
        <f>SUM(H309,U309,W309)</f>
        <v>5654</v>
      </c>
      <c r="H309" s="32">
        <f>SUM(J309:T309)</f>
        <v>5459</v>
      </c>
      <c r="I309" s="45">
        <f t="shared" si="169"/>
        <v>96.55111425539441</v>
      </c>
      <c r="J309" s="24">
        <v>1661</v>
      </c>
      <c r="K309" s="24">
        <v>167</v>
      </c>
      <c r="L309" s="24">
        <v>119</v>
      </c>
      <c r="M309" s="24">
        <v>794</v>
      </c>
      <c r="N309" s="24">
        <v>568</v>
      </c>
      <c r="O309" s="24">
        <v>1271</v>
      </c>
      <c r="P309" s="24">
        <v>783</v>
      </c>
      <c r="Q309" s="24">
        <v>96</v>
      </c>
      <c r="R309" s="24">
        <v>0</v>
      </c>
      <c r="S309" s="24">
        <v>0</v>
      </c>
      <c r="T309" s="24">
        <v>0</v>
      </c>
      <c r="U309" s="32">
        <v>108</v>
      </c>
      <c r="V309" s="42">
        <f t="shared" si="172"/>
        <v>1.910152104704634</v>
      </c>
      <c r="W309" s="32">
        <v>87</v>
      </c>
      <c r="X309" s="42">
        <f t="shared" si="173"/>
        <v>1.538733639900955</v>
      </c>
    </row>
    <row r="310" spans="1:24" ht="15.75">
      <c r="A310" s="18" t="s">
        <v>238</v>
      </c>
      <c r="B310" s="17">
        <v>2</v>
      </c>
      <c r="C310" s="17">
        <v>11</v>
      </c>
      <c r="D310" s="32">
        <v>11</v>
      </c>
      <c r="E310" s="42">
        <f t="shared" si="168"/>
        <v>100</v>
      </c>
      <c r="F310" s="17">
        <v>5222</v>
      </c>
      <c r="G310" s="17">
        <f>SUM(H310,U310,W310)</f>
        <v>4351</v>
      </c>
      <c r="H310" s="32">
        <f>SUM(J310:T310)</f>
        <v>4256</v>
      </c>
      <c r="I310" s="45">
        <f t="shared" si="169"/>
        <v>97.81659388646288</v>
      </c>
      <c r="J310" s="24">
        <v>1521</v>
      </c>
      <c r="K310" s="24">
        <v>48</v>
      </c>
      <c r="L310" s="24">
        <v>233</v>
      </c>
      <c r="M310" s="24">
        <v>1901</v>
      </c>
      <c r="N310" s="24">
        <v>291</v>
      </c>
      <c r="O310" s="24">
        <v>33</v>
      </c>
      <c r="P310" s="24">
        <v>145</v>
      </c>
      <c r="Q310" s="24">
        <v>84</v>
      </c>
      <c r="R310" s="24">
        <v>0</v>
      </c>
      <c r="S310" s="24">
        <v>0</v>
      </c>
      <c r="T310" s="24">
        <v>0</v>
      </c>
      <c r="U310" s="32">
        <v>42</v>
      </c>
      <c r="V310" s="42">
        <f t="shared" si="172"/>
        <v>0.9652953344058838</v>
      </c>
      <c r="W310" s="32">
        <v>53</v>
      </c>
      <c r="X310" s="42">
        <f t="shared" si="173"/>
        <v>1.2181107791312342</v>
      </c>
    </row>
    <row r="311" spans="1:24" ht="15.75">
      <c r="A311" s="18" t="s">
        <v>239</v>
      </c>
      <c r="B311" s="17">
        <v>4</v>
      </c>
      <c r="C311" s="17">
        <v>18</v>
      </c>
      <c r="D311" s="32">
        <v>18</v>
      </c>
      <c r="E311" s="42">
        <f t="shared" si="168"/>
        <v>100</v>
      </c>
      <c r="F311" s="17">
        <v>8001</v>
      </c>
      <c r="G311" s="17">
        <f>SUM(H311,U311,W311)</f>
        <v>6727</v>
      </c>
      <c r="H311" s="32">
        <f>SUM(J311:T311)</f>
        <v>6528</v>
      </c>
      <c r="I311" s="45">
        <f t="shared" si="169"/>
        <v>97.04177196372827</v>
      </c>
      <c r="J311" s="24">
        <v>1639</v>
      </c>
      <c r="K311" s="24">
        <v>506</v>
      </c>
      <c r="L311" s="24">
        <v>1961</v>
      </c>
      <c r="M311" s="24">
        <v>1419</v>
      </c>
      <c r="N311" s="24">
        <v>506</v>
      </c>
      <c r="O311" s="24">
        <v>40</v>
      </c>
      <c r="P311" s="24">
        <v>457</v>
      </c>
      <c r="Q311" s="24">
        <v>0</v>
      </c>
      <c r="R311" s="24">
        <v>0</v>
      </c>
      <c r="S311" s="24">
        <v>0</v>
      </c>
      <c r="T311" s="24">
        <v>0</v>
      </c>
      <c r="U311" s="32">
        <v>98</v>
      </c>
      <c r="V311" s="42">
        <f t="shared" si="172"/>
        <v>1.45681581685744</v>
      </c>
      <c r="W311" s="32">
        <v>101</v>
      </c>
      <c r="X311" s="42">
        <f t="shared" si="173"/>
        <v>1.5014122194143005</v>
      </c>
    </row>
    <row r="312" spans="1:24" ht="15.75">
      <c r="A312" s="13" t="s">
        <v>562</v>
      </c>
      <c r="B312" s="17">
        <v>3</v>
      </c>
      <c r="C312" s="17">
        <v>19</v>
      </c>
      <c r="D312" s="32">
        <v>18</v>
      </c>
      <c r="E312" s="42">
        <f t="shared" si="168"/>
        <v>94.73684210526315</v>
      </c>
      <c r="F312" s="17">
        <v>8870</v>
      </c>
      <c r="G312" s="17">
        <f>SUM(H312,U312,W312)</f>
        <v>6837</v>
      </c>
      <c r="H312" s="32">
        <f>SUM(J312:T312)</f>
        <v>6562</v>
      </c>
      <c r="I312" s="45">
        <f t="shared" si="169"/>
        <v>95.97776802691239</v>
      </c>
      <c r="J312" s="24">
        <v>2124</v>
      </c>
      <c r="K312" s="24">
        <v>275</v>
      </c>
      <c r="L312" s="24">
        <v>376</v>
      </c>
      <c r="M312" s="24">
        <v>2659</v>
      </c>
      <c r="N312" s="24">
        <v>938</v>
      </c>
      <c r="O312" s="24">
        <v>0</v>
      </c>
      <c r="P312" s="24">
        <v>139</v>
      </c>
      <c r="Q312" s="24">
        <v>51</v>
      </c>
      <c r="R312" s="24">
        <v>0</v>
      </c>
      <c r="S312" s="24">
        <v>0</v>
      </c>
      <c r="T312" s="24">
        <v>0</v>
      </c>
      <c r="U312" s="32">
        <v>180</v>
      </c>
      <c r="V312" s="42">
        <f t="shared" si="172"/>
        <v>2.632733655111891</v>
      </c>
      <c r="W312" s="32">
        <v>95</v>
      </c>
      <c r="X312" s="42">
        <f t="shared" si="173"/>
        <v>1.3894983179757203</v>
      </c>
    </row>
    <row r="313" spans="1:24" ht="15.75">
      <c r="A313" s="13" t="s">
        <v>563</v>
      </c>
      <c r="B313" s="17">
        <v>3</v>
      </c>
      <c r="C313" s="17">
        <v>14</v>
      </c>
      <c r="D313" s="32">
        <v>14</v>
      </c>
      <c r="E313" s="42">
        <f t="shared" si="168"/>
        <v>100</v>
      </c>
      <c r="F313" s="17">
        <v>6443</v>
      </c>
      <c r="G313" s="17">
        <f>SUM(H313,U313,W313)</f>
        <v>5267</v>
      </c>
      <c r="H313" s="32">
        <f>SUM(J313:T313)</f>
        <v>5035</v>
      </c>
      <c r="I313" s="45">
        <f t="shared" si="169"/>
        <v>95.59521549269033</v>
      </c>
      <c r="J313" s="24">
        <v>1587</v>
      </c>
      <c r="K313" s="24">
        <v>65</v>
      </c>
      <c r="L313" s="24">
        <v>332</v>
      </c>
      <c r="M313" s="24">
        <v>1850</v>
      </c>
      <c r="N313" s="24">
        <v>449</v>
      </c>
      <c r="O313" s="24">
        <v>40</v>
      </c>
      <c r="P313" s="24">
        <v>231</v>
      </c>
      <c r="Q313" s="24">
        <v>481</v>
      </c>
      <c r="R313" s="24">
        <v>0</v>
      </c>
      <c r="S313" s="24">
        <v>0</v>
      </c>
      <c r="T313" s="24">
        <v>0</v>
      </c>
      <c r="U313" s="32">
        <v>139</v>
      </c>
      <c r="V313" s="42">
        <f t="shared" si="172"/>
        <v>2.6390734763622556</v>
      </c>
      <c r="W313" s="32">
        <v>93</v>
      </c>
      <c r="X313" s="42">
        <f t="shared" si="173"/>
        <v>1.7657110309474084</v>
      </c>
    </row>
    <row r="314" spans="1:24" ht="15.75">
      <c r="A314" s="13"/>
      <c r="B314" s="17"/>
      <c r="C314" s="17"/>
      <c r="D314" s="32"/>
      <c r="E314" s="42"/>
      <c r="F314" s="17"/>
      <c r="G314" s="17"/>
      <c r="H314" s="32"/>
      <c r="I314" s="45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32"/>
      <c r="V314" s="42"/>
      <c r="W314" s="32"/>
      <c r="X314" s="42"/>
    </row>
    <row r="315" spans="1:24" ht="15.75">
      <c r="A315" s="15" t="s">
        <v>240</v>
      </c>
      <c r="B315" s="19">
        <f>SUM(B316:B322)</f>
        <v>33</v>
      </c>
      <c r="C315" s="19">
        <f>SUM(C316:C322)</f>
        <v>35</v>
      </c>
      <c r="D315" s="33">
        <f>SUM(D316:D322)</f>
        <v>35</v>
      </c>
      <c r="E315" s="43">
        <f t="shared" si="168"/>
        <v>100</v>
      </c>
      <c r="F315" s="19">
        <f>SUM(F316:F322)</f>
        <v>6160</v>
      </c>
      <c r="G315" s="19">
        <f>SUM(G316:G322)</f>
        <v>5100</v>
      </c>
      <c r="H315" s="33">
        <f>SUM(H316:H322)</f>
        <v>4963</v>
      </c>
      <c r="I315" s="49">
        <f t="shared" si="169"/>
        <v>97.31372549019608</v>
      </c>
      <c r="J315" s="25">
        <f>SUM(J316:J322)</f>
        <v>2172</v>
      </c>
      <c r="K315" s="25">
        <f aca="true" t="shared" si="174" ref="K315:T315">SUM(K316:K322)</f>
        <v>800</v>
      </c>
      <c r="L315" s="25">
        <f t="shared" si="174"/>
        <v>388</v>
      </c>
      <c r="M315" s="25">
        <f t="shared" si="174"/>
        <v>1058</v>
      </c>
      <c r="N315" s="25">
        <f t="shared" si="174"/>
        <v>242</v>
      </c>
      <c r="O315" s="25">
        <f t="shared" si="174"/>
        <v>249</v>
      </c>
      <c r="P315" s="25">
        <f>SUM(P316:P322)</f>
        <v>54</v>
      </c>
      <c r="Q315" s="25">
        <f t="shared" si="174"/>
        <v>0</v>
      </c>
      <c r="R315" s="25">
        <f t="shared" si="174"/>
        <v>0</v>
      </c>
      <c r="S315" s="25">
        <f t="shared" si="174"/>
        <v>0</v>
      </c>
      <c r="T315" s="25">
        <f t="shared" si="174"/>
        <v>0</v>
      </c>
      <c r="U315" s="36">
        <f>SUM(U316:U322)</f>
        <v>62</v>
      </c>
      <c r="V315" s="43">
        <f>SUM(U315/G315)*100</f>
        <v>1.215686274509804</v>
      </c>
      <c r="W315" s="33">
        <f>SUM(W316:W322)</f>
        <v>75</v>
      </c>
      <c r="X315" s="43">
        <f>SUM(W315/G315)*100</f>
        <v>1.4705882352941175</v>
      </c>
    </row>
    <row r="316" spans="1:24" ht="15.75">
      <c r="A316" s="18" t="s">
        <v>241</v>
      </c>
      <c r="B316" s="17">
        <v>6</v>
      </c>
      <c r="C316" s="17">
        <v>7</v>
      </c>
      <c r="D316" s="32">
        <v>7</v>
      </c>
      <c r="E316" s="42">
        <f t="shared" si="168"/>
        <v>100</v>
      </c>
      <c r="F316" s="17">
        <v>1677</v>
      </c>
      <c r="G316" s="17">
        <f>SUM(H316,U316,W316)</f>
        <v>1407</v>
      </c>
      <c r="H316" s="32">
        <f>SUM(J316:T316)</f>
        <v>1380</v>
      </c>
      <c r="I316" s="45">
        <f t="shared" si="169"/>
        <v>98.08102345415777</v>
      </c>
      <c r="J316" s="24">
        <v>435</v>
      </c>
      <c r="K316" s="24">
        <v>423</v>
      </c>
      <c r="L316" s="24">
        <v>53</v>
      </c>
      <c r="M316" s="24">
        <v>333</v>
      </c>
      <c r="N316" s="24">
        <v>85</v>
      </c>
      <c r="O316" s="24">
        <v>42</v>
      </c>
      <c r="P316" s="24">
        <v>9</v>
      </c>
      <c r="Q316" s="24">
        <v>0</v>
      </c>
      <c r="R316" s="24">
        <v>0</v>
      </c>
      <c r="S316" s="24">
        <v>0</v>
      </c>
      <c r="T316" s="24">
        <v>0</v>
      </c>
      <c r="U316" s="32">
        <v>15</v>
      </c>
      <c r="V316" s="42">
        <f aca="true" t="shared" si="175" ref="V316:V322">SUM(U316/G316)*100</f>
        <v>1.0660980810234542</v>
      </c>
      <c r="W316" s="32">
        <v>12</v>
      </c>
      <c r="X316" s="42">
        <f aca="true" t="shared" si="176" ref="X316:X322">SUM(W316/G316)*100</f>
        <v>0.8528784648187633</v>
      </c>
    </row>
    <row r="317" spans="1:24" ht="15.75">
      <c r="A317" s="18" t="s">
        <v>242</v>
      </c>
      <c r="B317" s="17">
        <v>6</v>
      </c>
      <c r="C317" s="17">
        <v>6</v>
      </c>
      <c r="D317" s="32">
        <v>6</v>
      </c>
      <c r="E317" s="42">
        <f t="shared" si="168"/>
        <v>100</v>
      </c>
      <c r="F317" s="17">
        <v>1026</v>
      </c>
      <c r="G317" s="17">
        <f aca="true" t="shared" si="177" ref="G317:G322">SUM(H317,U317,W317)</f>
        <v>821</v>
      </c>
      <c r="H317" s="32">
        <f aca="true" t="shared" si="178" ref="H317:H322">SUM(J317:T317)</f>
        <v>791</v>
      </c>
      <c r="I317" s="45">
        <f t="shared" si="169"/>
        <v>96.34591961023142</v>
      </c>
      <c r="J317" s="24">
        <v>349</v>
      </c>
      <c r="K317" s="24">
        <v>43</v>
      </c>
      <c r="L317" s="24">
        <v>178</v>
      </c>
      <c r="M317" s="24">
        <v>192</v>
      </c>
      <c r="N317" s="24">
        <v>12</v>
      </c>
      <c r="O317" s="24">
        <v>1</v>
      </c>
      <c r="P317" s="24">
        <v>16</v>
      </c>
      <c r="Q317" s="24">
        <v>0</v>
      </c>
      <c r="R317" s="24">
        <v>0</v>
      </c>
      <c r="S317" s="24">
        <v>0</v>
      </c>
      <c r="T317" s="24">
        <v>0</v>
      </c>
      <c r="U317" s="32">
        <v>10</v>
      </c>
      <c r="V317" s="42">
        <f t="shared" si="175"/>
        <v>1.2180267965895248</v>
      </c>
      <c r="W317" s="32">
        <v>20</v>
      </c>
      <c r="X317" s="42">
        <f t="shared" si="176"/>
        <v>2.4360535931790497</v>
      </c>
    </row>
    <row r="318" spans="1:24" ht="15.75">
      <c r="A318" s="18" t="s">
        <v>243</v>
      </c>
      <c r="B318" s="17">
        <v>1</v>
      </c>
      <c r="C318" s="17">
        <v>2</v>
      </c>
      <c r="D318" s="32">
        <v>2</v>
      </c>
      <c r="E318" s="42">
        <f t="shared" si="168"/>
        <v>100</v>
      </c>
      <c r="F318" s="17">
        <v>613</v>
      </c>
      <c r="G318" s="17">
        <f t="shared" si="177"/>
        <v>556</v>
      </c>
      <c r="H318" s="32">
        <f t="shared" si="178"/>
        <v>543</v>
      </c>
      <c r="I318" s="45">
        <f t="shared" si="169"/>
        <v>97.66187050359713</v>
      </c>
      <c r="J318" s="24">
        <v>192</v>
      </c>
      <c r="K318" s="24">
        <v>254</v>
      </c>
      <c r="L318" s="24">
        <v>8</v>
      </c>
      <c r="M318" s="24">
        <v>62</v>
      </c>
      <c r="N318" s="24">
        <v>12</v>
      </c>
      <c r="O318" s="24">
        <v>13</v>
      </c>
      <c r="P318" s="24">
        <v>2</v>
      </c>
      <c r="Q318" s="24">
        <v>0</v>
      </c>
      <c r="R318" s="24">
        <v>0</v>
      </c>
      <c r="S318" s="24">
        <v>0</v>
      </c>
      <c r="T318" s="24">
        <v>0</v>
      </c>
      <c r="U318" s="32">
        <v>5</v>
      </c>
      <c r="V318" s="42">
        <f t="shared" si="175"/>
        <v>0.8992805755395683</v>
      </c>
      <c r="W318" s="32">
        <v>8</v>
      </c>
      <c r="X318" s="42">
        <f t="shared" si="176"/>
        <v>1.4388489208633095</v>
      </c>
    </row>
    <row r="319" spans="1:24" ht="15.75">
      <c r="A319" s="18" t="s">
        <v>244</v>
      </c>
      <c r="B319" s="17">
        <v>5</v>
      </c>
      <c r="C319" s="17">
        <v>5</v>
      </c>
      <c r="D319" s="32">
        <v>5</v>
      </c>
      <c r="E319" s="42">
        <f t="shared" si="168"/>
        <v>100</v>
      </c>
      <c r="F319" s="17">
        <v>718</v>
      </c>
      <c r="G319" s="17">
        <f t="shared" si="177"/>
        <v>614</v>
      </c>
      <c r="H319" s="32">
        <f t="shared" si="178"/>
        <v>602</v>
      </c>
      <c r="I319" s="45">
        <f t="shared" si="169"/>
        <v>98.0456026058632</v>
      </c>
      <c r="J319" s="24">
        <v>249</v>
      </c>
      <c r="K319" s="24">
        <v>23</v>
      </c>
      <c r="L319" s="24">
        <v>110</v>
      </c>
      <c r="M319" s="24">
        <v>14</v>
      </c>
      <c r="N319" s="24">
        <v>24</v>
      </c>
      <c r="O319" s="24">
        <v>182</v>
      </c>
      <c r="P319" s="24">
        <v>0</v>
      </c>
      <c r="Q319" s="24">
        <v>0</v>
      </c>
      <c r="R319" s="24">
        <v>0</v>
      </c>
      <c r="S319" s="24">
        <v>0</v>
      </c>
      <c r="T319" s="24">
        <v>0</v>
      </c>
      <c r="U319" s="32">
        <v>6</v>
      </c>
      <c r="V319" s="42">
        <f t="shared" si="175"/>
        <v>0.9771986970684038</v>
      </c>
      <c r="W319" s="32">
        <v>6</v>
      </c>
      <c r="X319" s="42">
        <f t="shared" si="176"/>
        <v>0.9771986970684038</v>
      </c>
    </row>
    <row r="320" spans="1:24" ht="15.75">
      <c r="A320" s="18" t="s">
        <v>245</v>
      </c>
      <c r="B320" s="17">
        <v>6</v>
      </c>
      <c r="C320" s="17">
        <v>6</v>
      </c>
      <c r="D320" s="32">
        <v>6</v>
      </c>
      <c r="E320" s="42">
        <f t="shared" si="168"/>
        <v>100</v>
      </c>
      <c r="F320" s="17">
        <v>763</v>
      </c>
      <c r="G320" s="17">
        <f t="shared" si="177"/>
        <v>555</v>
      </c>
      <c r="H320" s="32">
        <f t="shared" si="178"/>
        <v>524</v>
      </c>
      <c r="I320" s="45">
        <f t="shared" si="169"/>
        <v>94.41441441441441</v>
      </c>
      <c r="J320" s="24">
        <v>324</v>
      </c>
      <c r="K320" s="24">
        <v>30</v>
      </c>
      <c r="L320" s="24">
        <v>19</v>
      </c>
      <c r="M320" s="24">
        <v>87</v>
      </c>
      <c r="N320" s="24">
        <v>43</v>
      </c>
      <c r="O320" s="24">
        <v>8</v>
      </c>
      <c r="P320" s="24">
        <v>13</v>
      </c>
      <c r="Q320" s="24">
        <v>0</v>
      </c>
      <c r="R320" s="24">
        <v>0</v>
      </c>
      <c r="S320" s="24">
        <v>0</v>
      </c>
      <c r="T320" s="24">
        <v>0</v>
      </c>
      <c r="U320" s="32">
        <v>14</v>
      </c>
      <c r="V320" s="42">
        <f t="shared" si="175"/>
        <v>2.5225225225225225</v>
      </c>
      <c r="W320" s="32">
        <v>17</v>
      </c>
      <c r="X320" s="42">
        <f t="shared" si="176"/>
        <v>3.063063063063063</v>
      </c>
    </row>
    <row r="321" spans="1:24" ht="15.75">
      <c r="A321" s="18" t="s">
        <v>564</v>
      </c>
      <c r="B321" s="17">
        <v>4</v>
      </c>
      <c r="C321" s="17">
        <v>4</v>
      </c>
      <c r="D321" s="32">
        <v>4</v>
      </c>
      <c r="E321" s="42">
        <f t="shared" si="168"/>
        <v>100</v>
      </c>
      <c r="F321" s="17">
        <v>735</v>
      </c>
      <c r="G321" s="17">
        <f t="shared" si="177"/>
        <v>630</v>
      </c>
      <c r="H321" s="32">
        <f t="shared" si="178"/>
        <v>615</v>
      </c>
      <c r="I321" s="45">
        <f t="shared" si="169"/>
        <v>97.61904761904762</v>
      </c>
      <c r="J321" s="24">
        <v>365</v>
      </c>
      <c r="K321" s="24">
        <v>17</v>
      </c>
      <c r="L321" s="24">
        <v>14</v>
      </c>
      <c r="M321" s="24">
        <v>202</v>
      </c>
      <c r="N321" s="24">
        <v>15</v>
      </c>
      <c r="O321" s="24">
        <v>1</v>
      </c>
      <c r="P321" s="24">
        <v>1</v>
      </c>
      <c r="Q321" s="24">
        <v>0</v>
      </c>
      <c r="R321" s="24">
        <v>0</v>
      </c>
      <c r="S321" s="24">
        <v>0</v>
      </c>
      <c r="T321" s="24">
        <v>0</v>
      </c>
      <c r="U321" s="32">
        <v>6</v>
      </c>
      <c r="V321" s="42">
        <f t="shared" si="175"/>
        <v>0.9523809523809524</v>
      </c>
      <c r="W321" s="32">
        <v>9</v>
      </c>
      <c r="X321" s="42">
        <f t="shared" si="176"/>
        <v>1.4285714285714286</v>
      </c>
    </row>
    <row r="322" spans="1:24" ht="15.75">
      <c r="A322" s="18" t="s">
        <v>673</v>
      </c>
      <c r="B322" s="17">
        <v>5</v>
      </c>
      <c r="C322" s="17">
        <v>5</v>
      </c>
      <c r="D322" s="32">
        <v>5</v>
      </c>
      <c r="E322" s="42">
        <f t="shared" si="168"/>
        <v>100</v>
      </c>
      <c r="F322" s="17">
        <v>628</v>
      </c>
      <c r="G322" s="17">
        <f t="shared" si="177"/>
        <v>517</v>
      </c>
      <c r="H322" s="32">
        <f t="shared" si="178"/>
        <v>508</v>
      </c>
      <c r="I322" s="45">
        <f>SUM(H322/G322)*100</f>
        <v>98.25918762088975</v>
      </c>
      <c r="J322" s="24">
        <v>258</v>
      </c>
      <c r="K322" s="24">
        <v>10</v>
      </c>
      <c r="L322" s="24">
        <v>6</v>
      </c>
      <c r="M322" s="24">
        <v>168</v>
      </c>
      <c r="N322" s="24">
        <v>51</v>
      </c>
      <c r="O322" s="24">
        <v>2</v>
      </c>
      <c r="P322" s="24">
        <v>13</v>
      </c>
      <c r="Q322" s="24">
        <v>0</v>
      </c>
      <c r="R322" s="24">
        <v>0</v>
      </c>
      <c r="S322" s="24">
        <v>0</v>
      </c>
      <c r="T322" s="24">
        <v>0</v>
      </c>
      <c r="U322" s="32">
        <v>6</v>
      </c>
      <c r="V322" s="42">
        <f t="shared" si="175"/>
        <v>1.160541586073501</v>
      </c>
      <c r="W322" s="32">
        <v>3</v>
      </c>
      <c r="X322" s="42">
        <f t="shared" si="176"/>
        <v>0.5802707930367506</v>
      </c>
    </row>
    <row r="323" spans="1:24" ht="15.75">
      <c r="A323" s="13"/>
      <c r="B323" s="17"/>
      <c r="C323" s="17"/>
      <c r="D323" s="32"/>
      <c r="E323" s="42"/>
      <c r="F323" s="17"/>
      <c r="G323" s="17"/>
      <c r="H323" s="32"/>
      <c r="I323" s="45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32"/>
      <c r="V323" s="42"/>
      <c r="W323" s="32"/>
      <c r="X323" s="42"/>
    </row>
    <row r="324" spans="1:24" ht="15.75">
      <c r="A324" s="15" t="s">
        <v>246</v>
      </c>
      <c r="B324" s="19">
        <f>SUM(B325:B333)</f>
        <v>29</v>
      </c>
      <c r="C324" s="19">
        <f>SUM(C325:C333)</f>
        <v>31</v>
      </c>
      <c r="D324" s="33">
        <f>SUM(D325:D333)</f>
        <v>31</v>
      </c>
      <c r="E324" s="43">
        <f t="shared" si="168"/>
        <v>100</v>
      </c>
      <c r="F324" s="19">
        <f>SUM(F325:F333)</f>
        <v>6334</v>
      </c>
      <c r="G324" s="19">
        <f>SUM(G325:G333)</f>
        <v>5625</v>
      </c>
      <c r="H324" s="33">
        <f>SUM(H325:H333)</f>
        <v>5494</v>
      </c>
      <c r="I324" s="49">
        <f t="shared" si="169"/>
        <v>97.6711111111111</v>
      </c>
      <c r="J324" s="25">
        <f>SUM(J325:J333)</f>
        <v>2019</v>
      </c>
      <c r="K324" s="25">
        <f aca="true" t="shared" si="179" ref="K324:T324">SUM(K325:K333)</f>
        <v>226</v>
      </c>
      <c r="L324" s="25">
        <f t="shared" si="179"/>
        <v>652</v>
      </c>
      <c r="M324" s="25">
        <f t="shared" si="179"/>
        <v>1759</v>
      </c>
      <c r="N324" s="25">
        <f t="shared" si="179"/>
        <v>562</v>
      </c>
      <c r="O324" s="25">
        <f t="shared" si="179"/>
        <v>102</v>
      </c>
      <c r="P324" s="25">
        <f>SUM(P325:P333)</f>
        <v>171</v>
      </c>
      <c r="Q324" s="25">
        <f t="shared" si="179"/>
        <v>3</v>
      </c>
      <c r="R324" s="25">
        <f t="shared" si="179"/>
        <v>0</v>
      </c>
      <c r="S324" s="25">
        <f>SUM(S325:S333)</f>
        <v>0</v>
      </c>
      <c r="T324" s="25">
        <f t="shared" si="179"/>
        <v>0</v>
      </c>
      <c r="U324" s="36">
        <f>SUM(U325:U333)</f>
        <v>52</v>
      </c>
      <c r="V324" s="43">
        <f>SUM(U324/G324)*100</f>
        <v>0.9244444444444444</v>
      </c>
      <c r="W324" s="36">
        <f>SUM(W325:W333)</f>
        <v>79</v>
      </c>
      <c r="X324" s="43">
        <f>SUM(W324/G324)*100</f>
        <v>1.4044444444444444</v>
      </c>
    </row>
    <row r="325" spans="1:24" ht="15.75">
      <c r="A325" s="18" t="s">
        <v>247</v>
      </c>
      <c r="B325" s="17">
        <v>7</v>
      </c>
      <c r="C325" s="17">
        <v>8</v>
      </c>
      <c r="D325" s="32">
        <v>8</v>
      </c>
      <c r="E325" s="42">
        <f t="shared" si="168"/>
        <v>100</v>
      </c>
      <c r="F325" s="17">
        <v>1806</v>
      </c>
      <c r="G325" s="17">
        <f>SUM(H325,U325,W325)</f>
        <v>1537</v>
      </c>
      <c r="H325" s="32">
        <f>SUM(J325:T325)</f>
        <v>1498</v>
      </c>
      <c r="I325" s="45">
        <f t="shared" si="169"/>
        <v>97.46258945998699</v>
      </c>
      <c r="J325" s="24">
        <v>569</v>
      </c>
      <c r="K325" s="24">
        <v>109</v>
      </c>
      <c r="L325" s="24">
        <v>111</v>
      </c>
      <c r="M325" s="24">
        <v>404</v>
      </c>
      <c r="N325" s="24">
        <v>233</v>
      </c>
      <c r="O325" s="24">
        <v>19</v>
      </c>
      <c r="P325" s="24">
        <v>53</v>
      </c>
      <c r="Q325" s="24">
        <v>0</v>
      </c>
      <c r="R325" s="24">
        <v>0</v>
      </c>
      <c r="S325" s="24">
        <v>0</v>
      </c>
      <c r="T325" s="24">
        <v>0</v>
      </c>
      <c r="U325" s="32">
        <v>17</v>
      </c>
      <c r="V325" s="42">
        <f aca="true" t="shared" si="180" ref="V325:V333">SUM(U325/G325)*100</f>
        <v>1.1060507482108002</v>
      </c>
      <c r="W325" s="32">
        <v>22</v>
      </c>
      <c r="X325" s="42">
        <f aca="true" t="shared" si="181" ref="X325:X333">SUM(W325/G325)*100</f>
        <v>1.431359791802212</v>
      </c>
    </row>
    <row r="326" spans="1:24" ht="15.75">
      <c r="A326" s="18" t="s">
        <v>248</v>
      </c>
      <c r="B326" s="17">
        <v>3</v>
      </c>
      <c r="C326" s="17">
        <v>3</v>
      </c>
      <c r="D326" s="32">
        <v>3</v>
      </c>
      <c r="E326" s="42">
        <f t="shared" si="168"/>
        <v>100</v>
      </c>
      <c r="F326" s="17">
        <v>416</v>
      </c>
      <c r="G326" s="17">
        <f aca="true" t="shared" si="182" ref="G326:G333">SUM(H326,U326,W326)</f>
        <v>389</v>
      </c>
      <c r="H326" s="32">
        <f aca="true" t="shared" si="183" ref="H326:H333">SUM(J326:T326)</f>
        <v>387</v>
      </c>
      <c r="I326" s="45">
        <f t="shared" si="169"/>
        <v>99.48586118251927</v>
      </c>
      <c r="J326" s="24">
        <v>185</v>
      </c>
      <c r="K326" s="24">
        <v>3</v>
      </c>
      <c r="L326" s="24">
        <v>22</v>
      </c>
      <c r="M326" s="24">
        <v>150</v>
      </c>
      <c r="N326" s="24">
        <v>23</v>
      </c>
      <c r="O326" s="24"/>
      <c r="P326" s="24">
        <v>4</v>
      </c>
      <c r="Q326" s="24">
        <v>0</v>
      </c>
      <c r="R326" s="24">
        <v>0</v>
      </c>
      <c r="S326" s="24">
        <v>0</v>
      </c>
      <c r="T326" s="24">
        <v>0</v>
      </c>
      <c r="U326" s="32">
        <v>1</v>
      </c>
      <c r="V326" s="42">
        <f t="shared" si="180"/>
        <v>0.2570694087403599</v>
      </c>
      <c r="W326" s="32">
        <v>1</v>
      </c>
      <c r="X326" s="42">
        <f t="shared" si="181"/>
        <v>0.2570694087403599</v>
      </c>
    </row>
    <row r="327" spans="1:24" ht="15.75">
      <c r="A327" s="18" t="s">
        <v>249</v>
      </c>
      <c r="B327" s="17">
        <v>3</v>
      </c>
      <c r="C327" s="17">
        <v>3</v>
      </c>
      <c r="D327" s="32">
        <v>3</v>
      </c>
      <c r="E327" s="42">
        <f t="shared" si="168"/>
        <v>100</v>
      </c>
      <c r="F327" s="17">
        <v>586</v>
      </c>
      <c r="G327" s="17">
        <f t="shared" si="182"/>
        <v>539</v>
      </c>
      <c r="H327" s="32">
        <f t="shared" si="183"/>
        <v>530</v>
      </c>
      <c r="I327" s="45">
        <f t="shared" si="169"/>
        <v>98.33024118738405</v>
      </c>
      <c r="J327" s="24">
        <v>155</v>
      </c>
      <c r="K327" s="24">
        <v>25</v>
      </c>
      <c r="L327" s="24">
        <v>120</v>
      </c>
      <c r="M327" s="24">
        <v>169</v>
      </c>
      <c r="N327" s="24">
        <v>21</v>
      </c>
      <c r="O327" s="24">
        <v>37</v>
      </c>
      <c r="P327" s="24">
        <v>3</v>
      </c>
      <c r="Q327" s="24">
        <v>0</v>
      </c>
      <c r="R327" s="24">
        <v>0</v>
      </c>
      <c r="S327" s="24">
        <v>0</v>
      </c>
      <c r="T327" s="24">
        <v>0</v>
      </c>
      <c r="U327" s="32">
        <v>1</v>
      </c>
      <c r="V327" s="42">
        <f t="shared" si="180"/>
        <v>0.1855287569573284</v>
      </c>
      <c r="W327" s="32">
        <v>8</v>
      </c>
      <c r="X327" s="42">
        <f t="shared" si="181"/>
        <v>1.4842300556586272</v>
      </c>
    </row>
    <row r="328" spans="1:24" ht="15.75">
      <c r="A328" s="18" t="s">
        <v>250</v>
      </c>
      <c r="B328" s="17">
        <v>1</v>
      </c>
      <c r="C328" s="17">
        <v>1</v>
      </c>
      <c r="D328" s="32">
        <v>1</v>
      </c>
      <c r="E328" s="42">
        <f t="shared" si="168"/>
        <v>100</v>
      </c>
      <c r="F328" s="17">
        <v>504</v>
      </c>
      <c r="G328" s="17">
        <f t="shared" si="182"/>
        <v>466</v>
      </c>
      <c r="H328" s="32">
        <f t="shared" si="183"/>
        <v>461</v>
      </c>
      <c r="I328" s="45">
        <f t="shared" si="169"/>
        <v>98.92703862660944</v>
      </c>
      <c r="J328" s="24">
        <v>220</v>
      </c>
      <c r="K328" s="24"/>
      <c r="L328" s="24">
        <v>3</v>
      </c>
      <c r="M328" s="24">
        <v>208</v>
      </c>
      <c r="N328" s="24">
        <v>10</v>
      </c>
      <c r="O328" s="24">
        <v>5</v>
      </c>
      <c r="P328" s="24">
        <v>12</v>
      </c>
      <c r="Q328" s="24">
        <v>3</v>
      </c>
      <c r="R328" s="24">
        <v>0</v>
      </c>
      <c r="S328" s="24">
        <v>0</v>
      </c>
      <c r="T328" s="24">
        <v>0</v>
      </c>
      <c r="U328" s="32">
        <v>3</v>
      </c>
      <c r="V328" s="42">
        <f t="shared" si="180"/>
        <v>0.6437768240343348</v>
      </c>
      <c r="W328" s="32">
        <v>2</v>
      </c>
      <c r="X328" s="42">
        <f t="shared" si="181"/>
        <v>0.4291845493562232</v>
      </c>
    </row>
    <row r="329" spans="1:24" ht="15.75">
      <c r="A329" s="18" t="s">
        <v>238</v>
      </c>
      <c r="B329" s="17">
        <v>2</v>
      </c>
      <c r="C329" s="17">
        <v>2</v>
      </c>
      <c r="D329" s="32">
        <v>2</v>
      </c>
      <c r="E329" s="42">
        <f t="shared" si="168"/>
        <v>100</v>
      </c>
      <c r="F329" s="17">
        <v>449</v>
      </c>
      <c r="G329" s="17">
        <f t="shared" si="182"/>
        <v>411</v>
      </c>
      <c r="H329" s="32">
        <f t="shared" si="183"/>
        <v>402</v>
      </c>
      <c r="I329" s="45">
        <f t="shared" si="169"/>
        <v>97.8102189781022</v>
      </c>
      <c r="J329" s="24">
        <v>149</v>
      </c>
      <c r="K329" s="24">
        <v>34</v>
      </c>
      <c r="L329" s="24">
        <v>33</v>
      </c>
      <c r="M329" s="24">
        <v>170</v>
      </c>
      <c r="N329" s="24">
        <v>5</v>
      </c>
      <c r="O329" s="24">
        <v>8</v>
      </c>
      <c r="P329" s="24">
        <v>3</v>
      </c>
      <c r="Q329" s="24">
        <v>0</v>
      </c>
      <c r="R329" s="24">
        <v>0</v>
      </c>
      <c r="S329" s="24">
        <v>0</v>
      </c>
      <c r="T329" s="24">
        <v>0</v>
      </c>
      <c r="U329" s="32">
        <v>4</v>
      </c>
      <c r="V329" s="42">
        <f t="shared" si="180"/>
        <v>0.9732360097323601</v>
      </c>
      <c r="W329" s="32">
        <v>5</v>
      </c>
      <c r="X329" s="42">
        <f t="shared" si="181"/>
        <v>1.2165450121654502</v>
      </c>
    </row>
    <row r="330" spans="1:24" ht="15.75">
      <c r="A330" s="18" t="s">
        <v>251</v>
      </c>
      <c r="B330" s="17">
        <v>3</v>
      </c>
      <c r="C330" s="17">
        <v>3</v>
      </c>
      <c r="D330" s="32">
        <v>3</v>
      </c>
      <c r="E330" s="42">
        <f t="shared" si="168"/>
        <v>100</v>
      </c>
      <c r="F330" s="17">
        <v>544</v>
      </c>
      <c r="G330" s="17">
        <f t="shared" si="182"/>
        <v>484</v>
      </c>
      <c r="H330" s="32">
        <f t="shared" si="183"/>
        <v>465</v>
      </c>
      <c r="I330" s="45">
        <f t="shared" si="169"/>
        <v>96.07438016528926</v>
      </c>
      <c r="J330" s="24">
        <v>173</v>
      </c>
      <c r="K330" s="24">
        <v>4</v>
      </c>
      <c r="L330" s="24">
        <v>247</v>
      </c>
      <c r="M330" s="24">
        <v>29</v>
      </c>
      <c r="N330" s="24">
        <v>7</v>
      </c>
      <c r="O330" s="24">
        <v>4</v>
      </c>
      <c r="P330" s="24">
        <v>1</v>
      </c>
      <c r="Q330" s="24">
        <v>0</v>
      </c>
      <c r="R330" s="24">
        <v>0</v>
      </c>
      <c r="S330" s="24">
        <v>0</v>
      </c>
      <c r="T330" s="24">
        <v>0</v>
      </c>
      <c r="U330" s="32">
        <v>6</v>
      </c>
      <c r="V330" s="42">
        <f t="shared" si="180"/>
        <v>1.2396694214876034</v>
      </c>
      <c r="W330" s="32">
        <v>13</v>
      </c>
      <c r="X330" s="42">
        <f t="shared" si="181"/>
        <v>2.6859504132231407</v>
      </c>
    </row>
    <row r="331" spans="1:24" ht="15.75">
      <c r="A331" s="18" t="s">
        <v>252</v>
      </c>
      <c r="B331" s="17">
        <v>1</v>
      </c>
      <c r="C331" s="17">
        <v>2</v>
      </c>
      <c r="D331" s="32">
        <v>2</v>
      </c>
      <c r="E331" s="42">
        <f t="shared" si="168"/>
        <v>100</v>
      </c>
      <c r="F331" s="17">
        <v>772</v>
      </c>
      <c r="G331" s="17">
        <f t="shared" si="182"/>
        <v>710</v>
      </c>
      <c r="H331" s="32">
        <f t="shared" si="183"/>
        <v>688</v>
      </c>
      <c r="I331" s="45">
        <f t="shared" si="169"/>
        <v>96.90140845070422</v>
      </c>
      <c r="J331" s="24">
        <v>319</v>
      </c>
      <c r="K331" s="24">
        <v>18</v>
      </c>
      <c r="L331" s="24">
        <v>45</v>
      </c>
      <c r="M331" s="24">
        <v>286</v>
      </c>
      <c r="N331" s="24">
        <v>5</v>
      </c>
      <c r="O331" s="24">
        <v>7</v>
      </c>
      <c r="P331" s="24">
        <v>8</v>
      </c>
      <c r="Q331" s="24">
        <v>0</v>
      </c>
      <c r="R331" s="24">
        <v>0</v>
      </c>
      <c r="S331" s="24">
        <v>0</v>
      </c>
      <c r="T331" s="24">
        <v>0</v>
      </c>
      <c r="U331" s="32">
        <v>9</v>
      </c>
      <c r="V331" s="42">
        <f t="shared" si="180"/>
        <v>1.267605633802817</v>
      </c>
      <c r="W331" s="32">
        <v>13</v>
      </c>
      <c r="X331" s="42">
        <f t="shared" si="181"/>
        <v>1.8309859154929577</v>
      </c>
    </row>
    <row r="332" spans="1:24" ht="15.75">
      <c r="A332" s="18" t="s">
        <v>253</v>
      </c>
      <c r="B332" s="17">
        <v>5</v>
      </c>
      <c r="C332" s="17">
        <v>5</v>
      </c>
      <c r="D332" s="32">
        <v>5</v>
      </c>
      <c r="E332" s="42">
        <f t="shared" si="168"/>
        <v>100</v>
      </c>
      <c r="F332" s="17">
        <v>737</v>
      </c>
      <c r="G332" s="17">
        <f t="shared" si="182"/>
        <v>633</v>
      </c>
      <c r="H332" s="32">
        <f t="shared" si="183"/>
        <v>617</v>
      </c>
      <c r="I332" s="45">
        <f t="shared" si="169"/>
        <v>97.47235387045814</v>
      </c>
      <c r="J332" s="24">
        <v>108</v>
      </c>
      <c r="K332" s="24">
        <v>27</v>
      </c>
      <c r="L332" s="24">
        <v>61</v>
      </c>
      <c r="M332" s="24">
        <v>154</v>
      </c>
      <c r="N332" s="24">
        <v>169</v>
      </c>
      <c r="O332" s="24">
        <v>14</v>
      </c>
      <c r="P332" s="24">
        <v>84</v>
      </c>
      <c r="Q332" s="24">
        <v>0</v>
      </c>
      <c r="R332" s="24">
        <v>0</v>
      </c>
      <c r="S332" s="24">
        <v>0</v>
      </c>
      <c r="T332" s="24">
        <v>0</v>
      </c>
      <c r="U332" s="32">
        <v>8</v>
      </c>
      <c r="V332" s="42">
        <f t="shared" si="180"/>
        <v>1.263823064770932</v>
      </c>
      <c r="W332" s="32">
        <v>8</v>
      </c>
      <c r="X332" s="42">
        <f t="shared" si="181"/>
        <v>1.263823064770932</v>
      </c>
    </row>
    <row r="333" spans="1:24" ht="15.75">
      <c r="A333" s="18" t="s">
        <v>672</v>
      </c>
      <c r="B333" s="17">
        <v>4</v>
      </c>
      <c r="C333" s="17">
        <v>4</v>
      </c>
      <c r="D333" s="32">
        <v>4</v>
      </c>
      <c r="E333" s="42">
        <f t="shared" si="168"/>
        <v>100</v>
      </c>
      <c r="F333" s="17">
        <v>520</v>
      </c>
      <c r="G333" s="17">
        <f t="shared" si="182"/>
        <v>456</v>
      </c>
      <c r="H333" s="32">
        <f t="shared" si="183"/>
        <v>446</v>
      </c>
      <c r="I333" s="45">
        <f>SUM(H333/G333)*100</f>
        <v>97.80701754385966</v>
      </c>
      <c r="J333" s="24">
        <v>141</v>
      </c>
      <c r="K333" s="24">
        <v>6</v>
      </c>
      <c r="L333" s="24">
        <v>10</v>
      </c>
      <c r="M333" s="24">
        <v>189</v>
      </c>
      <c r="N333" s="24">
        <v>89</v>
      </c>
      <c r="O333" s="24">
        <v>8</v>
      </c>
      <c r="P333" s="24">
        <v>3</v>
      </c>
      <c r="Q333" s="24">
        <v>0</v>
      </c>
      <c r="R333" s="24">
        <v>0</v>
      </c>
      <c r="S333" s="24">
        <v>0</v>
      </c>
      <c r="T333" s="24">
        <v>0</v>
      </c>
      <c r="U333" s="32">
        <v>3</v>
      </c>
      <c r="V333" s="42">
        <f t="shared" si="180"/>
        <v>0.6578947368421052</v>
      </c>
      <c r="W333" s="32">
        <v>7</v>
      </c>
      <c r="X333" s="42">
        <f t="shared" si="181"/>
        <v>1.5350877192982455</v>
      </c>
    </row>
    <row r="334" spans="1:24" ht="15.75">
      <c r="A334" s="18"/>
      <c r="B334" s="17"/>
      <c r="C334" s="17"/>
      <c r="D334" s="32"/>
      <c r="E334" s="42"/>
      <c r="F334" s="17"/>
      <c r="G334" s="17"/>
      <c r="H334" s="32"/>
      <c r="I334" s="45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32"/>
      <c r="V334" s="42"/>
      <c r="W334" s="32"/>
      <c r="X334" s="42"/>
    </row>
    <row r="335" spans="1:24" ht="15.75">
      <c r="A335" s="15" t="s">
        <v>254</v>
      </c>
      <c r="B335" s="19">
        <f>SUM(B336:B342)</f>
        <v>46</v>
      </c>
      <c r="C335" s="19">
        <f>SUM(C336:C342)</f>
        <v>55</v>
      </c>
      <c r="D335" s="33">
        <f>SUM(D336:D342)</f>
        <v>55</v>
      </c>
      <c r="E335" s="43">
        <f t="shared" si="168"/>
        <v>100</v>
      </c>
      <c r="F335" s="19">
        <f>SUM(F336:F342)</f>
        <v>12903</v>
      </c>
      <c r="G335" s="19">
        <f>SUM(G336:G342)</f>
        <v>10514</v>
      </c>
      <c r="H335" s="33">
        <f>SUM(H336:H342)</f>
        <v>10178</v>
      </c>
      <c r="I335" s="49">
        <f t="shared" si="169"/>
        <v>96.80426098535287</v>
      </c>
      <c r="J335" s="25">
        <f>SUM(J336:J342)</f>
        <v>3571</v>
      </c>
      <c r="K335" s="25">
        <f aca="true" t="shared" si="184" ref="K335:W335">SUM(K336:K342)</f>
        <v>463</v>
      </c>
      <c r="L335" s="25">
        <f t="shared" si="184"/>
        <v>533</v>
      </c>
      <c r="M335" s="25">
        <f t="shared" si="184"/>
        <v>4282</v>
      </c>
      <c r="N335" s="25">
        <f t="shared" si="184"/>
        <v>894</v>
      </c>
      <c r="O335" s="25">
        <f t="shared" si="184"/>
        <v>92</v>
      </c>
      <c r="P335" s="25">
        <f>SUM(P336:P342)</f>
        <v>343</v>
      </c>
      <c r="Q335" s="25">
        <f t="shared" si="184"/>
        <v>0</v>
      </c>
      <c r="R335" s="25">
        <f>SUM(R336:R342)</f>
        <v>0</v>
      </c>
      <c r="S335" s="25">
        <f t="shared" si="184"/>
        <v>0</v>
      </c>
      <c r="T335" s="25">
        <f t="shared" si="184"/>
        <v>0</v>
      </c>
      <c r="U335" s="36">
        <f t="shared" si="184"/>
        <v>169</v>
      </c>
      <c r="V335" s="43">
        <f>SUM(U335/G335)*100</f>
        <v>1.6073806353433517</v>
      </c>
      <c r="W335" s="36">
        <f t="shared" si="184"/>
        <v>167</v>
      </c>
      <c r="X335" s="43">
        <f>SUM(W335/G335)*100</f>
        <v>1.5883583793037854</v>
      </c>
    </row>
    <row r="336" spans="1:24" ht="15.75">
      <c r="A336" s="18" t="s">
        <v>255</v>
      </c>
      <c r="B336" s="17">
        <v>10</v>
      </c>
      <c r="C336" s="17">
        <v>17</v>
      </c>
      <c r="D336" s="32">
        <v>17</v>
      </c>
      <c r="E336" s="42">
        <f t="shared" si="168"/>
        <v>100</v>
      </c>
      <c r="F336" s="17">
        <v>5350</v>
      </c>
      <c r="G336" s="17">
        <f>SUM(H336,U336,W336)</f>
        <v>4270</v>
      </c>
      <c r="H336" s="32">
        <f>SUM(J336:T336)</f>
        <v>4146</v>
      </c>
      <c r="I336" s="45">
        <f t="shared" si="169"/>
        <v>97.096018735363</v>
      </c>
      <c r="J336" s="24">
        <v>1515</v>
      </c>
      <c r="K336" s="24">
        <v>160</v>
      </c>
      <c r="L336" s="24">
        <v>299</v>
      </c>
      <c r="M336" s="24">
        <v>1599</v>
      </c>
      <c r="N336" s="24">
        <v>404</v>
      </c>
      <c r="O336" s="24">
        <v>61</v>
      </c>
      <c r="P336" s="24">
        <v>108</v>
      </c>
      <c r="Q336" s="24">
        <v>0</v>
      </c>
      <c r="R336" s="24">
        <v>0</v>
      </c>
      <c r="S336" s="24">
        <v>0</v>
      </c>
      <c r="T336" s="24">
        <v>0</v>
      </c>
      <c r="U336" s="32">
        <v>60</v>
      </c>
      <c r="V336" s="42">
        <f aca="true" t="shared" si="185" ref="V336:V342">SUM(U336/G336)*100</f>
        <v>1.405152224824356</v>
      </c>
      <c r="W336" s="32">
        <v>64</v>
      </c>
      <c r="X336" s="42">
        <f aca="true" t="shared" si="186" ref="X336:X342">SUM(W336/G336)*100</f>
        <v>1.4988290398126463</v>
      </c>
    </row>
    <row r="337" spans="1:24" ht="15.75">
      <c r="A337" s="18" t="s">
        <v>256</v>
      </c>
      <c r="B337" s="17">
        <v>8</v>
      </c>
      <c r="C337" s="17">
        <v>8</v>
      </c>
      <c r="D337" s="32">
        <v>8</v>
      </c>
      <c r="E337" s="42">
        <f t="shared" si="168"/>
        <v>100</v>
      </c>
      <c r="F337" s="17">
        <v>1414</v>
      </c>
      <c r="G337" s="17">
        <f aca="true" t="shared" si="187" ref="G337:G342">SUM(H337,U337,W337)</f>
        <v>1117</v>
      </c>
      <c r="H337" s="32">
        <f aca="true" t="shared" si="188" ref="H337:H342">SUM(J337:T337)</f>
        <v>1083</v>
      </c>
      <c r="I337" s="45">
        <f t="shared" si="169"/>
        <v>96.95613249776186</v>
      </c>
      <c r="J337" s="24">
        <v>445</v>
      </c>
      <c r="K337" s="24">
        <v>28</v>
      </c>
      <c r="L337" s="24">
        <v>19</v>
      </c>
      <c r="M337" s="24">
        <v>434</v>
      </c>
      <c r="N337" s="24">
        <v>146</v>
      </c>
      <c r="O337" s="24">
        <v>1</v>
      </c>
      <c r="P337" s="24">
        <v>10</v>
      </c>
      <c r="Q337" s="24">
        <v>0</v>
      </c>
      <c r="R337" s="24">
        <v>0</v>
      </c>
      <c r="S337" s="24">
        <v>0</v>
      </c>
      <c r="T337" s="24">
        <v>0</v>
      </c>
      <c r="U337" s="32">
        <v>17</v>
      </c>
      <c r="V337" s="42">
        <f t="shared" si="185"/>
        <v>1.521933751119069</v>
      </c>
      <c r="W337" s="32">
        <v>17</v>
      </c>
      <c r="X337" s="42">
        <f t="shared" si="186"/>
        <v>1.521933751119069</v>
      </c>
    </row>
    <row r="338" spans="1:24" ht="15.75">
      <c r="A338" s="18" t="s">
        <v>565</v>
      </c>
      <c r="B338" s="17">
        <v>8</v>
      </c>
      <c r="C338" s="17">
        <v>9</v>
      </c>
      <c r="D338" s="32">
        <v>9</v>
      </c>
      <c r="E338" s="42">
        <f t="shared" si="168"/>
        <v>100</v>
      </c>
      <c r="F338" s="17">
        <v>1801</v>
      </c>
      <c r="G338" s="17">
        <f t="shared" si="187"/>
        <v>1456</v>
      </c>
      <c r="H338" s="32">
        <f t="shared" si="188"/>
        <v>1388</v>
      </c>
      <c r="I338" s="45">
        <f t="shared" si="169"/>
        <v>95.32967032967034</v>
      </c>
      <c r="J338" s="24">
        <v>331</v>
      </c>
      <c r="K338" s="24">
        <v>23</v>
      </c>
      <c r="L338" s="24">
        <v>82</v>
      </c>
      <c r="M338" s="24">
        <v>943</v>
      </c>
      <c r="N338" s="24">
        <v>0</v>
      </c>
      <c r="O338" s="24">
        <v>0</v>
      </c>
      <c r="P338" s="24">
        <v>9</v>
      </c>
      <c r="Q338" s="24">
        <v>0</v>
      </c>
      <c r="R338" s="24">
        <v>0</v>
      </c>
      <c r="S338" s="24">
        <v>0</v>
      </c>
      <c r="T338" s="24">
        <v>0</v>
      </c>
      <c r="U338" s="32">
        <v>45</v>
      </c>
      <c r="V338" s="42">
        <f t="shared" si="185"/>
        <v>3.090659340659341</v>
      </c>
      <c r="W338" s="32">
        <v>23</v>
      </c>
      <c r="X338" s="42">
        <f t="shared" si="186"/>
        <v>1.5796703296703296</v>
      </c>
    </row>
    <row r="339" spans="1:24" ht="15.75">
      <c r="A339" s="18" t="s">
        <v>59</v>
      </c>
      <c r="B339" s="17">
        <v>4</v>
      </c>
      <c r="C339" s="17">
        <v>4</v>
      </c>
      <c r="D339" s="32">
        <v>4</v>
      </c>
      <c r="E339" s="42">
        <f t="shared" si="168"/>
        <v>100</v>
      </c>
      <c r="F339" s="17">
        <v>1000</v>
      </c>
      <c r="G339" s="17">
        <f t="shared" si="187"/>
        <v>893</v>
      </c>
      <c r="H339" s="32">
        <f t="shared" si="188"/>
        <v>881</v>
      </c>
      <c r="I339" s="45">
        <f t="shared" si="169"/>
        <v>98.65621500559911</v>
      </c>
      <c r="J339" s="24">
        <v>403</v>
      </c>
      <c r="K339" s="24">
        <v>4</v>
      </c>
      <c r="L339" s="24">
        <v>25</v>
      </c>
      <c r="M339" s="24">
        <v>424</v>
      </c>
      <c r="N339" s="24">
        <v>19</v>
      </c>
      <c r="O339" s="24">
        <v>2</v>
      </c>
      <c r="P339" s="24">
        <v>4</v>
      </c>
      <c r="Q339" s="24">
        <v>0</v>
      </c>
      <c r="R339" s="24">
        <v>0</v>
      </c>
      <c r="S339" s="24">
        <v>0</v>
      </c>
      <c r="T339" s="24">
        <v>0</v>
      </c>
      <c r="U339" s="32">
        <v>4</v>
      </c>
      <c r="V339" s="42">
        <f t="shared" si="185"/>
        <v>0.4479283314669653</v>
      </c>
      <c r="W339" s="32">
        <v>8</v>
      </c>
      <c r="X339" s="42">
        <f t="shared" si="186"/>
        <v>0.8958566629339306</v>
      </c>
    </row>
    <row r="340" spans="1:24" ht="15.75">
      <c r="A340" s="18" t="s">
        <v>257</v>
      </c>
      <c r="B340" s="17">
        <v>6</v>
      </c>
      <c r="C340" s="17">
        <v>7</v>
      </c>
      <c r="D340" s="32">
        <v>7</v>
      </c>
      <c r="E340" s="42">
        <f t="shared" si="168"/>
        <v>100</v>
      </c>
      <c r="F340" s="17">
        <v>1540</v>
      </c>
      <c r="G340" s="17">
        <f t="shared" si="187"/>
        <v>1298</v>
      </c>
      <c r="H340" s="32">
        <f t="shared" si="188"/>
        <v>1254</v>
      </c>
      <c r="I340" s="45">
        <f t="shared" si="169"/>
        <v>96.61016949152543</v>
      </c>
      <c r="J340" s="24">
        <v>529</v>
      </c>
      <c r="K340" s="24">
        <v>23</v>
      </c>
      <c r="L340" s="24">
        <v>76</v>
      </c>
      <c r="M340" s="24">
        <v>536</v>
      </c>
      <c r="N340" s="24">
        <v>70</v>
      </c>
      <c r="O340" s="24">
        <v>7</v>
      </c>
      <c r="P340" s="24">
        <v>13</v>
      </c>
      <c r="Q340" s="24">
        <v>0</v>
      </c>
      <c r="R340" s="24">
        <v>0</v>
      </c>
      <c r="S340" s="24">
        <v>0</v>
      </c>
      <c r="T340" s="24">
        <v>0</v>
      </c>
      <c r="U340" s="32">
        <v>24</v>
      </c>
      <c r="V340" s="42">
        <f t="shared" si="185"/>
        <v>1.848998459167951</v>
      </c>
      <c r="W340" s="32">
        <v>20</v>
      </c>
      <c r="X340" s="42">
        <f t="shared" si="186"/>
        <v>1.5408320493066257</v>
      </c>
    </row>
    <row r="341" spans="1:24" ht="15.75">
      <c r="A341" s="23" t="s">
        <v>566</v>
      </c>
      <c r="B341" s="17">
        <v>5</v>
      </c>
      <c r="C341" s="17">
        <v>5</v>
      </c>
      <c r="D341" s="32">
        <v>5</v>
      </c>
      <c r="E341" s="42">
        <f t="shared" si="168"/>
        <v>100</v>
      </c>
      <c r="F341" s="17">
        <v>573</v>
      </c>
      <c r="G341" s="17">
        <f t="shared" si="187"/>
        <v>481</v>
      </c>
      <c r="H341" s="32">
        <f t="shared" si="188"/>
        <v>461</v>
      </c>
      <c r="I341" s="45">
        <f t="shared" si="169"/>
        <v>95.84199584199584</v>
      </c>
      <c r="J341" s="24">
        <v>11</v>
      </c>
      <c r="K341" s="24">
        <v>192</v>
      </c>
      <c r="L341" s="24">
        <v>1</v>
      </c>
      <c r="M341" s="24">
        <v>215</v>
      </c>
      <c r="N341" s="24">
        <v>29</v>
      </c>
      <c r="O341" s="24">
        <v>4</v>
      </c>
      <c r="P341" s="24">
        <v>9</v>
      </c>
      <c r="Q341" s="24">
        <v>0</v>
      </c>
      <c r="R341" s="24">
        <v>0</v>
      </c>
      <c r="S341" s="24">
        <v>0</v>
      </c>
      <c r="T341" s="24">
        <v>0</v>
      </c>
      <c r="U341" s="32">
        <v>7</v>
      </c>
      <c r="V341" s="42">
        <f t="shared" si="185"/>
        <v>1.4553014553014554</v>
      </c>
      <c r="W341" s="32">
        <v>13</v>
      </c>
      <c r="X341" s="42">
        <f t="shared" si="186"/>
        <v>2.7027027027027026</v>
      </c>
    </row>
    <row r="342" spans="1:24" ht="15.75">
      <c r="A342" s="23" t="s">
        <v>674</v>
      </c>
      <c r="B342" s="17">
        <v>5</v>
      </c>
      <c r="C342" s="17">
        <v>5</v>
      </c>
      <c r="D342" s="32">
        <v>5</v>
      </c>
      <c r="E342" s="42">
        <f t="shared" si="168"/>
        <v>100</v>
      </c>
      <c r="F342" s="17">
        <v>1225</v>
      </c>
      <c r="G342" s="17">
        <f t="shared" si="187"/>
        <v>999</v>
      </c>
      <c r="H342" s="32">
        <f t="shared" si="188"/>
        <v>965</v>
      </c>
      <c r="I342" s="45">
        <f>SUM(H342/G342)*100</f>
        <v>96.5965965965966</v>
      </c>
      <c r="J342" s="24">
        <v>337</v>
      </c>
      <c r="K342" s="24">
        <v>33</v>
      </c>
      <c r="L342" s="24">
        <v>31</v>
      </c>
      <c r="M342" s="24">
        <v>131</v>
      </c>
      <c r="N342" s="24">
        <v>226</v>
      </c>
      <c r="O342" s="24">
        <v>17</v>
      </c>
      <c r="P342" s="24">
        <v>190</v>
      </c>
      <c r="Q342" s="24">
        <v>0</v>
      </c>
      <c r="R342" s="24">
        <v>0</v>
      </c>
      <c r="S342" s="24">
        <v>0</v>
      </c>
      <c r="T342" s="24">
        <v>0</v>
      </c>
      <c r="U342" s="32">
        <v>12</v>
      </c>
      <c r="V342" s="42">
        <f t="shared" si="185"/>
        <v>1.2012012012012012</v>
      </c>
      <c r="W342" s="32">
        <v>22</v>
      </c>
      <c r="X342" s="42">
        <f t="shared" si="186"/>
        <v>2.2022022022022023</v>
      </c>
    </row>
    <row r="343" spans="1:24" ht="15.75">
      <c r="A343" s="23"/>
      <c r="B343" s="17"/>
      <c r="C343" s="17"/>
      <c r="D343" s="32"/>
      <c r="E343" s="42"/>
      <c r="F343" s="17"/>
      <c r="G343" s="17"/>
      <c r="H343" s="32"/>
      <c r="I343" s="45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32"/>
      <c r="V343" s="42"/>
      <c r="W343" s="32"/>
      <c r="X343" s="42"/>
    </row>
    <row r="344" spans="1:24" ht="15.75">
      <c r="A344" s="15" t="s">
        <v>258</v>
      </c>
      <c r="B344" s="19">
        <f>SUM(B345:B351)</f>
        <v>14</v>
      </c>
      <c r="C344" s="19">
        <f>SUM(C345:C351)</f>
        <v>21</v>
      </c>
      <c r="D344" s="33">
        <f>SUM(D345:D351)</f>
        <v>16</v>
      </c>
      <c r="E344" s="43">
        <f t="shared" si="168"/>
        <v>76.19047619047619</v>
      </c>
      <c r="F344" s="19">
        <f>SUM(F345:F351)</f>
        <v>7346</v>
      </c>
      <c r="G344" s="19">
        <f>SUM(G345:G351)</f>
        <v>6414</v>
      </c>
      <c r="H344" s="33">
        <f>SUM(H345:H351)</f>
        <v>6218</v>
      </c>
      <c r="I344" s="49">
        <f t="shared" si="169"/>
        <v>96.94418459619583</v>
      </c>
      <c r="J344" s="25">
        <f aca="true" t="shared" si="189" ref="J344:U344">SUM(J345:J351)</f>
        <v>2511</v>
      </c>
      <c r="K344" s="25">
        <f t="shared" si="189"/>
        <v>389</v>
      </c>
      <c r="L344" s="25">
        <f t="shared" si="189"/>
        <v>546</v>
      </c>
      <c r="M344" s="25">
        <f t="shared" si="189"/>
        <v>1866</v>
      </c>
      <c r="N344" s="25">
        <f t="shared" si="189"/>
        <v>375</v>
      </c>
      <c r="O344" s="25">
        <f t="shared" si="189"/>
        <v>109</v>
      </c>
      <c r="P344" s="25">
        <f>SUM(P345:P351)</f>
        <v>414</v>
      </c>
      <c r="Q344" s="25">
        <f t="shared" si="189"/>
        <v>0</v>
      </c>
      <c r="R344" s="25">
        <f t="shared" si="189"/>
        <v>8</v>
      </c>
      <c r="S344" s="25">
        <f t="shared" si="189"/>
        <v>0</v>
      </c>
      <c r="T344" s="25">
        <f t="shared" si="189"/>
        <v>0</v>
      </c>
      <c r="U344" s="33">
        <f t="shared" si="189"/>
        <v>105</v>
      </c>
      <c r="V344" s="43">
        <f>SUM(U344/G344)*100</f>
        <v>1.637043966323667</v>
      </c>
      <c r="W344" s="33">
        <f>SUM(W345:W351)</f>
        <v>91</v>
      </c>
      <c r="X344" s="43">
        <f>SUM(W344/G344)*100</f>
        <v>1.4187714374805114</v>
      </c>
    </row>
    <row r="345" spans="1:24" ht="15.75">
      <c r="A345" s="18" t="s">
        <v>259</v>
      </c>
      <c r="B345" s="17">
        <v>3</v>
      </c>
      <c r="C345" s="17">
        <v>7</v>
      </c>
      <c r="D345" s="32">
        <v>2</v>
      </c>
      <c r="E345" s="42">
        <f t="shared" si="168"/>
        <v>28.57142857142857</v>
      </c>
      <c r="F345" s="17">
        <v>2815</v>
      </c>
      <c r="G345" s="17">
        <f>SUM(H345,U345,W345)</f>
        <v>2370</v>
      </c>
      <c r="H345" s="32">
        <f>SUM(J345:T345)</f>
        <v>2312</v>
      </c>
      <c r="I345" s="45">
        <f t="shared" si="169"/>
        <v>97.55274261603375</v>
      </c>
      <c r="J345" s="24">
        <v>1218</v>
      </c>
      <c r="K345" s="24">
        <v>82</v>
      </c>
      <c r="L345" s="24">
        <v>167</v>
      </c>
      <c r="M345" s="24">
        <v>405</v>
      </c>
      <c r="N345" s="24">
        <v>87</v>
      </c>
      <c r="O345" s="24">
        <v>8</v>
      </c>
      <c r="P345" s="24">
        <v>345</v>
      </c>
      <c r="Q345" s="24">
        <v>0</v>
      </c>
      <c r="R345" s="24">
        <v>0</v>
      </c>
      <c r="S345" s="24">
        <v>0</v>
      </c>
      <c r="T345" s="24">
        <v>0</v>
      </c>
      <c r="U345" s="32">
        <v>32</v>
      </c>
      <c r="V345" s="42">
        <f aca="true" t="shared" si="190" ref="V345:V351">SUM(U345/G345)*100</f>
        <v>1.350210970464135</v>
      </c>
      <c r="W345" s="32">
        <v>26</v>
      </c>
      <c r="X345" s="42">
        <f aca="true" t="shared" si="191" ref="X345:X351">SUM(W345/G345)*100</f>
        <v>1.0970464135021099</v>
      </c>
    </row>
    <row r="346" spans="1:24" ht="15.75">
      <c r="A346" s="18" t="s">
        <v>47</v>
      </c>
      <c r="B346" s="17">
        <v>3</v>
      </c>
      <c r="C346" s="17">
        <v>3</v>
      </c>
      <c r="D346" s="32">
        <v>3</v>
      </c>
      <c r="E346" s="42">
        <f t="shared" si="168"/>
        <v>100</v>
      </c>
      <c r="F346" s="17">
        <v>980</v>
      </c>
      <c r="G346" s="17">
        <f aca="true" t="shared" si="192" ref="G346:G351">SUM(H346,U346,W346)</f>
        <v>862</v>
      </c>
      <c r="H346" s="32">
        <f aca="true" t="shared" si="193" ref="H346:H351">SUM(J346:T346)</f>
        <v>833</v>
      </c>
      <c r="I346" s="45">
        <f t="shared" si="169"/>
        <v>96.63573085846868</v>
      </c>
      <c r="J346" s="24">
        <v>198</v>
      </c>
      <c r="K346" s="24">
        <v>183</v>
      </c>
      <c r="L346" s="24">
        <v>68</v>
      </c>
      <c r="M346" s="24">
        <v>333</v>
      </c>
      <c r="N346" s="24">
        <v>44</v>
      </c>
      <c r="O346" s="24">
        <v>0</v>
      </c>
      <c r="P346" s="24">
        <v>7</v>
      </c>
      <c r="Q346" s="24">
        <v>0</v>
      </c>
      <c r="R346" s="24">
        <v>0</v>
      </c>
      <c r="S346" s="24">
        <v>0</v>
      </c>
      <c r="T346" s="24">
        <v>0</v>
      </c>
      <c r="U346" s="32">
        <v>14</v>
      </c>
      <c r="V346" s="42">
        <f t="shared" si="190"/>
        <v>1.6241299303944314</v>
      </c>
      <c r="W346" s="32">
        <v>15</v>
      </c>
      <c r="X346" s="42">
        <f t="shared" si="191"/>
        <v>1.740139211136891</v>
      </c>
    </row>
    <row r="347" spans="1:24" ht="15.75">
      <c r="A347" s="18" t="s">
        <v>260</v>
      </c>
      <c r="B347" s="17">
        <v>1</v>
      </c>
      <c r="C347" s="17">
        <v>2</v>
      </c>
      <c r="D347" s="32">
        <v>2</v>
      </c>
      <c r="E347" s="42">
        <f t="shared" si="168"/>
        <v>100</v>
      </c>
      <c r="F347" s="17">
        <v>616</v>
      </c>
      <c r="G347" s="17">
        <f t="shared" si="192"/>
        <v>561</v>
      </c>
      <c r="H347" s="32">
        <f t="shared" si="193"/>
        <v>545</v>
      </c>
      <c r="I347" s="45">
        <f t="shared" si="169"/>
        <v>97.14795008912655</v>
      </c>
      <c r="J347" s="24">
        <v>211</v>
      </c>
      <c r="K347" s="24">
        <v>52</v>
      </c>
      <c r="L347" s="24">
        <v>6</v>
      </c>
      <c r="M347" s="24">
        <v>108</v>
      </c>
      <c r="N347" s="24">
        <v>112</v>
      </c>
      <c r="O347" s="24">
        <v>40</v>
      </c>
      <c r="P347" s="24">
        <v>16</v>
      </c>
      <c r="Q347" s="24">
        <v>0</v>
      </c>
      <c r="R347" s="24">
        <v>0</v>
      </c>
      <c r="S347" s="24">
        <v>0</v>
      </c>
      <c r="T347" s="24">
        <v>0</v>
      </c>
      <c r="U347" s="32">
        <v>9</v>
      </c>
      <c r="V347" s="42">
        <f t="shared" si="190"/>
        <v>1.6042780748663104</v>
      </c>
      <c r="W347" s="32">
        <v>7</v>
      </c>
      <c r="X347" s="42">
        <f t="shared" si="191"/>
        <v>1.2477718360071302</v>
      </c>
    </row>
    <row r="348" spans="1:24" ht="15.75">
      <c r="A348" s="18" t="s">
        <v>261</v>
      </c>
      <c r="B348" s="17">
        <v>2</v>
      </c>
      <c r="C348" s="17">
        <v>2</v>
      </c>
      <c r="D348" s="32">
        <v>2</v>
      </c>
      <c r="E348" s="42">
        <f t="shared" si="168"/>
        <v>100</v>
      </c>
      <c r="F348" s="17">
        <v>362</v>
      </c>
      <c r="G348" s="17">
        <f t="shared" si="192"/>
        <v>319</v>
      </c>
      <c r="H348" s="32">
        <f t="shared" si="193"/>
        <v>303</v>
      </c>
      <c r="I348" s="45">
        <f t="shared" si="169"/>
        <v>94.98432601880877</v>
      </c>
      <c r="J348" s="24">
        <v>19</v>
      </c>
      <c r="K348" s="24">
        <v>2</v>
      </c>
      <c r="L348" s="24">
        <v>101</v>
      </c>
      <c r="M348" s="24">
        <v>112</v>
      </c>
      <c r="N348" s="24">
        <v>60</v>
      </c>
      <c r="O348" s="24">
        <v>0</v>
      </c>
      <c r="P348" s="24">
        <v>9</v>
      </c>
      <c r="Q348" s="24">
        <v>0</v>
      </c>
      <c r="R348" s="24">
        <v>0</v>
      </c>
      <c r="S348" s="24">
        <v>0</v>
      </c>
      <c r="T348" s="24">
        <v>0</v>
      </c>
      <c r="U348" s="32">
        <v>7</v>
      </c>
      <c r="V348" s="42">
        <f t="shared" si="190"/>
        <v>2.19435736677116</v>
      </c>
      <c r="W348" s="32">
        <v>9</v>
      </c>
      <c r="X348" s="42">
        <f t="shared" si="191"/>
        <v>2.8213166144200628</v>
      </c>
    </row>
    <row r="349" spans="1:24" ht="15.75">
      <c r="A349" s="18" t="s">
        <v>262</v>
      </c>
      <c r="B349" s="17">
        <v>1</v>
      </c>
      <c r="C349" s="32">
        <v>2</v>
      </c>
      <c r="D349" s="32">
        <v>2</v>
      </c>
      <c r="E349" s="42">
        <f t="shared" si="168"/>
        <v>100</v>
      </c>
      <c r="F349" s="17">
        <v>907</v>
      </c>
      <c r="G349" s="17">
        <f t="shared" si="192"/>
        <v>828</v>
      </c>
      <c r="H349" s="32">
        <f t="shared" si="193"/>
        <v>796</v>
      </c>
      <c r="I349" s="45">
        <f t="shared" si="169"/>
        <v>96.1352657004831</v>
      </c>
      <c r="J349" s="24">
        <v>336</v>
      </c>
      <c r="K349" s="24">
        <v>45</v>
      </c>
      <c r="L349" s="24">
        <v>52</v>
      </c>
      <c r="M349" s="24">
        <v>338</v>
      </c>
      <c r="N349" s="24">
        <v>15</v>
      </c>
      <c r="O349" s="24">
        <v>0</v>
      </c>
      <c r="P349" s="24">
        <v>2</v>
      </c>
      <c r="Q349" s="24">
        <v>0</v>
      </c>
      <c r="R349" s="24">
        <v>8</v>
      </c>
      <c r="S349" s="24">
        <v>0</v>
      </c>
      <c r="T349" s="24">
        <v>0</v>
      </c>
      <c r="U349" s="32">
        <v>14</v>
      </c>
      <c r="V349" s="42">
        <f t="shared" si="190"/>
        <v>1.6908212560386473</v>
      </c>
      <c r="W349" s="32">
        <v>18</v>
      </c>
      <c r="X349" s="42">
        <f t="shared" si="191"/>
        <v>2.1739130434782608</v>
      </c>
    </row>
    <row r="350" spans="1:24" ht="15.75">
      <c r="A350" s="18" t="s">
        <v>263</v>
      </c>
      <c r="B350" s="17">
        <v>2</v>
      </c>
      <c r="C350" s="17">
        <v>2</v>
      </c>
      <c r="D350" s="32">
        <v>2</v>
      </c>
      <c r="E350" s="42">
        <f t="shared" si="168"/>
        <v>100</v>
      </c>
      <c r="F350" s="17">
        <v>830</v>
      </c>
      <c r="G350" s="17">
        <f t="shared" si="192"/>
        <v>762</v>
      </c>
      <c r="H350" s="32">
        <f t="shared" si="193"/>
        <v>738</v>
      </c>
      <c r="I350" s="45">
        <f t="shared" si="169"/>
        <v>96.8503937007874</v>
      </c>
      <c r="J350" s="24">
        <v>402</v>
      </c>
      <c r="K350" s="24">
        <v>3</v>
      </c>
      <c r="L350" s="24">
        <v>34</v>
      </c>
      <c r="M350" s="24">
        <v>267</v>
      </c>
      <c r="N350" s="24">
        <v>11</v>
      </c>
      <c r="O350" s="24">
        <v>16</v>
      </c>
      <c r="P350" s="24">
        <v>5</v>
      </c>
      <c r="Q350" s="24">
        <v>0</v>
      </c>
      <c r="R350" s="24">
        <v>0</v>
      </c>
      <c r="S350" s="24">
        <v>0</v>
      </c>
      <c r="T350" s="24">
        <v>0</v>
      </c>
      <c r="U350" s="32">
        <v>17</v>
      </c>
      <c r="V350" s="42">
        <f t="shared" si="190"/>
        <v>2.2309711286089238</v>
      </c>
      <c r="W350" s="32">
        <v>7</v>
      </c>
      <c r="X350" s="42">
        <f t="shared" si="191"/>
        <v>0.9186351706036745</v>
      </c>
    </row>
    <row r="351" spans="1:24" ht="15.75">
      <c r="A351" s="18" t="s">
        <v>264</v>
      </c>
      <c r="B351" s="17">
        <v>2</v>
      </c>
      <c r="C351" s="17">
        <v>3</v>
      </c>
      <c r="D351" s="32">
        <v>3</v>
      </c>
      <c r="E351" s="42">
        <f t="shared" si="168"/>
        <v>100</v>
      </c>
      <c r="F351" s="17">
        <v>836</v>
      </c>
      <c r="G351" s="17">
        <f t="shared" si="192"/>
        <v>712</v>
      </c>
      <c r="H351" s="32">
        <f t="shared" si="193"/>
        <v>691</v>
      </c>
      <c r="I351" s="45">
        <f t="shared" si="169"/>
        <v>97.0505617977528</v>
      </c>
      <c r="J351" s="24">
        <v>127</v>
      </c>
      <c r="K351" s="24">
        <v>22</v>
      </c>
      <c r="L351" s="24">
        <v>118</v>
      </c>
      <c r="M351" s="24">
        <v>303</v>
      </c>
      <c r="N351" s="24">
        <v>46</v>
      </c>
      <c r="O351" s="24">
        <v>45</v>
      </c>
      <c r="P351" s="24">
        <v>30</v>
      </c>
      <c r="Q351" s="24">
        <v>0</v>
      </c>
      <c r="R351" s="24">
        <v>0</v>
      </c>
      <c r="S351" s="24">
        <v>0</v>
      </c>
      <c r="T351" s="24">
        <v>0</v>
      </c>
      <c r="U351" s="32">
        <v>12</v>
      </c>
      <c r="V351" s="42">
        <f t="shared" si="190"/>
        <v>1.6853932584269662</v>
      </c>
      <c r="W351" s="32">
        <v>9</v>
      </c>
      <c r="X351" s="42">
        <f t="shared" si="191"/>
        <v>1.2640449438202246</v>
      </c>
    </row>
    <row r="352" spans="1:24" ht="15.75">
      <c r="A352" s="13"/>
      <c r="B352" s="17"/>
      <c r="C352" s="17"/>
      <c r="D352" s="32"/>
      <c r="E352" s="42"/>
      <c r="F352" s="17"/>
      <c r="G352" s="17"/>
      <c r="H352" s="32"/>
      <c r="I352" s="45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32"/>
      <c r="V352" s="42"/>
      <c r="W352" s="32"/>
      <c r="X352" s="42"/>
    </row>
    <row r="353" spans="1:24" ht="15.75">
      <c r="A353" s="15" t="s">
        <v>265</v>
      </c>
      <c r="B353" s="19">
        <f>SUM(B354:B361)</f>
        <v>29</v>
      </c>
      <c r="C353" s="19">
        <f>SUM(C354:C361)</f>
        <v>35</v>
      </c>
      <c r="D353" s="33">
        <f>SUM(D354:D361)</f>
        <v>35</v>
      </c>
      <c r="E353" s="43">
        <f t="shared" si="168"/>
        <v>100</v>
      </c>
      <c r="F353" s="19">
        <f>SUM(F354:F361)</f>
        <v>10363</v>
      </c>
      <c r="G353" s="19">
        <f>SUM(G354:G361)</f>
        <v>9340</v>
      </c>
      <c r="H353" s="33">
        <f>SUM(H354:H361)</f>
        <v>8948</v>
      </c>
      <c r="I353" s="49">
        <f t="shared" si="169"/>
        <v>95.80299785867238</v>
      </c>
      <c r="J353" s="25">
        <f aca="true" t="shared" si="194" ref="J353:U353">SUM(J354:J361)</f>
        <v>3332</v>
      </c>
      <c r="K353" s="25">
        <f t="shared" si="194"/>
        <v>986</v>
      </c>
      <c r="L353" s="25">
        <f t="shared" si="194"/>
        <v>489</v>
      </c>
      <c r="M353" s="25">
        <f t="shared" si="194"/>
        <v>2677</v>
      </c>
      <c r="N353" s="25">
        <f t="shared" si="194"/>
        <v>648</v>
      </c>
      <c r="O353" s="25">
        <f t="shared" si="194"/>
        <v>608</v>
      </c>
      <c r="P353" s="25">
        <f>SUM(P354:P361)</f>
        <v>206</v>
      </c>
      <c r="Q353" s="25">
        <f t="shared" si="194"/>
        <v>0</v>
      </c>
      <c r="R353" s="25">
        <f t="shared" si="194"/>
        <v>2</v>
      </c>
      <c r="S353" s="25">
        <f t="shared" si="194"/>
        <v>0</v>
      </c>
      <c r="T353" s="25">
        <f t="shared" si="194"/>
        <v>0</v>
      </c>
      <c r="U353" s="33">
        <f t="shared" si="194"/>
        <v>176</v>
      </c>
      <c r="V353" s="43">
        <f>SUM(U353/G353)*100</f>
        <v>1.8843683083511777</v>
      </c>
      <c r="W353" s="33">
        <f>SUM(W354:W361)</f>
        <v>216</v>
      </c>
      <c r="X353" s="43">
        <f>SUM(W353/G353)*100</f>
        <v>2.3126338329764455</v>
      </c>
    </row>
    <row r="354" spans="1:24" ht="15.75">
      <c r="A354" s="18" t="s">
        <v>266</v>
      </c>
      <c r="B354" s="17">
        <v>2</v>
      </c>
      <c r="C354" s="17">
        <v>6</v>
      </c>
      <c r="D354" s="32">
        <v>6</v>
      </c>
      <c r="E354" s="42">
        <f t="shared" si="168"/>
        <v>100</v>
      </c>
      <c r="F354" s="17">
        <v>2366</v>
      </c>
      <c r="G354" s="17">
        <f>SUM(H354,U354,W354)</f>
        <v>2035</v>
      </c>
      <c r="H354" s="32">
        <f>SUM(J354:T354)</f>
        <v>1977</v>
      </c>
      <c r="I354" s="45">
        <f t="shared" si="169"/>
        <v>97.14987714987716</v>
      </c>
      <c r="J354" s="24">
        <v>1067</v>
      </c>
      <c r="K354" s="24">
        <v>186</v>
      </c>
      <c r="L354" s="24">
        <v>127</v>
      </c>
      <c r="M354" s="24">
        <v>464</v>
      </c>
      <c r="N354" s="24">
        <v>96</v>
      </c>
      <c r="O354" s="24">
        <v>22</v>
      </c>
      <c r="P354" s="24">
        <v>15</v>
      </c>
      <c r="Q354" s="24">
        <v>0</v>
      </c>
      <c r="R354" s="24">
        <v>0</v>
      </c>
      <c r="S354" s="24">
        <v>0</v>
      </c>
      <c r="T354" s="24">
        <v>0</v>
      </c>
      <c r="U354" s="32">
        <v>27</v>
      </c>
      <c r="V354" s="42">
        <f aca="true" t="shared" si="195" ref="V354:V361">SUM(U354/G354)*100</f>
        <v>1.3267813267813269</v>
      </c>
      <c r="W354" s="32">
        <v>31</v>
      </c>
      <c r="X354" s="42">
        <f aca="true" t="shared" si="196" ref="X354:X361">SUM(W354/G354)*100</f>
        <v>1.5233415233415233</v>
      </c>
    </row>
    <row r="355" spans="1:24" ht="15.75">
      <c r="A355" s="18" t="s">
        <v>267</v>
      </c>
      <c r="B355" s="17">
        <v>5</v>
      </c>
      <c r="C355" s="17">
        <v>5</v>
      </c>
      <c r="D355" s="32">
        <v>5</v>
      </c>
      <c r="E355" s="42">
        <f t="shared" si="168"/>
        <v>100</v>
      </c>
      <c r="F355" s="17">
        <v>1471</v>
      </c>
      <c r="G355" s="17">
        <f aca="true" t="shared" si="197" ref="G355:G361">SUM(H355,U355,W355)</f>
        <v>1471</v>
      </c>
      <c r="H355" s="32">
        <f aca="true" t="shared" si="198" ref="H355:H361">SUM(J355:T355)</f>
        <v>1270</v>
      </c>
      <c r="I355" s="45">
        <f t="shared" si="169"/>
        <v>86.33582596872876</v>
      </c>
      <c r="J355" s="24">
        <v>580</v>
      </c>
      <c r="K355" s="24">
        <v>161</v>
      </c>
      <c r="L355" s="24">
        <v>20</v>
      </c>
      <c r="M355" s="24">
        <v>421</v>
      </c>
      <c r="N355" s="24">
        <v>52</v>
      </c>
      <c r="O355" s="24">
        <v>1</v>
      </c>
      <c r="P355" s="24">
        <v>35</v>
      </c>
      <c r="Q355" s="24">
        <v>0</v>
      </c>
      <c r="R355" s="24">
        <v>0</v>
      </c>
      <c r="S355" s="24">
        <v>0</v>
      </c>
      <c r="T355" s="24">
        <v>0</v>
      </c>
      <c r="U355" s="32">
        <v>103</v>
      </c>
      <c r="V355" s="42">
        <f t="shared" si="195"/>
        <v>7.0020394289598915</v>
      </c>
      <c r="W355" s="32">
        <v>98</v>
      </c>
      <c r="X355" s="42">
        <f t="shared" si="196"/>
        <v>6.662134602311352</v>
      </c>
    </row>
    <row r="356" spans="1:24" ht="15.75">
      <c r="A356" s="18" t="s">
        <v>268</v>
      </c>
      <c r="B356" s="17">
        <v>2</v>
      </c>
      <c r="C356" s="17">
        <v>3</v>
      </c>
      <c r="D356" s="32">
        <v>3</v>
      </c>
      <c r="E356" s="42">
        <f t="shared" si="168"/>
        <v>100</v>
      </c>
      <c r="F356" s="17">
        <v>766</v>
      </c>
      <c r="G356" s="17">
        <f t="shared" si="197"/>
        <v>679</v>
      </c>
      <c r="H356" s="32">
        <f t="shared" si="198"/>
        <v>648</v>
      </c>
      <c r="I356" s="45">
        <f t="shared" si="169"/>
        <v>95.43446244477173</v>
      </c>
      <c r="J356" s="24">
        <v>44</v>
      </c>
      <c r="K356" s="24">
        <v>10</v>
      </c>
      <c r="L356" s="24">
        <v>0</v>
      </c>
      <c r="M356" s="24">
        <v>364</v>
      </c>
      <c r="N356" s="24">
        <v>13</v>
      </c>
      <c r="O356" s="24">
        <v>203</v>
      </c>
      <c r="P356" s="24">
        <v>14</v>
      </c>
      <c r="Q356" s="24">
        <v>0</v>
      </c>
      <c r="R356" s="24">
        <v>0</v>
      </c>
      <c r="S356" s="24">
        <v>0</v>
      </c>
      <c r="T356" s="24">
        <v>0</v>
      </c>
      <c r="U356" s="32">
        <v>8</v>
      </c>
      <c r="V356" s="42">
        <f t="shared" si="195"/>
        <v>1.1782032400589102</v>
      </c>
      <c r="W356" s="32">
        <v>23</v>
      </c>
      <c r="X356" s="42">
        <f t="shared" si="196"/>
        <v>3.3873343151693667</v>
      </c>
    </row>
    <row r="357" spans="1:24" ht="15.75">
      <c r="A357" s="18" t="s">
        <v>269</v>
      </c>
      <c r="B357" s="17">
        <v>3</v>
      </c>
      <c r="C357" s="17">
        <v>4</v>
      </c>
      <c r="D357" s="32">
        <v>4</v>
      </c>
      <c r="E357" s="42">
        <f t="shared" si="168"/>
        <v>100</v>
      </c>
      <c r="F357" s="17">
        <v>1356</v>
      </c>
      <c r="G357" s="17">
        <f t="shared" si="197"/>
        <v>1177</v>
      </c>
      <c r="H357" s="32">
        <f t="shared" si="198"/>
        <v>1142</v>
      </c>
      <c r="I357" s="45">
        <f t="shared" si="169"/>
        <v>97.02633814783348</v>
      </c>
      <c r="J357" s="24">
        <v>110</v>
      </c>
      <c r="K357" s="24">
        <v>311</v>
      </c>
      <c r="L357" s="24">
        <v>35</v>
      </c>
      <c r="M357" s="24">
        <v>376</v>
      </c>
      <c r="N357" s="24">
        <v>236</v>
      </c>
      <c r="O357" s="24">
        <v>42</v>
      </c>
      <c r="P357" s="24">
        <v>32</v>
      </c>
      <c r="Q357" s="24">
        <v>0</v>
      </c>
      <c r="R357" s="24">
        <v>0</v>
      </c>
      <c r="S357" s="24">
        <v>0</v>
      </c>
      <c r="T357" s="24">
        <v>0</v>
      </c>
      <c r="U357" s="32">
        <v>9</v>
      </c>
      <c r="V357" s="42">
        <f t="shared" si="195"/>
        <v>0.7646559048428208</v>
      </c>
      <c r="W357" s="32">
        <v>26</v>
      </c>
      <c r="X357" s="42">
        <f t="shared" si="196"/>
        <v>2.2090059473237043</v>
      </c>
    </row>
    <row r="358" spans="1:24" ht="15.75">
      <c r="A358" s="18" t="s">
        <v>270</v>
      </c>
      <c r="B358" s="17">
        <v>4</v>
      </c>
      <c r="C358" s="17">
        <v>4</v>
      </c>
      <c r="D358" s="32">
        <v>4</v>
      </c>
      <c r="E358" s="42">
        <f t="shared" si="168"/>
        <v>100</v>
      </c>
      <c r="F358" s="17">
        <v>1112</v>
      </c>
      <c r="G358" s="17">
        <f t="shared" si="197"/>
        <v>1045</v>
      </c>
      <c r="H358" s="32">
        <f t="shared" si="198"/>
        <v>1034</v>
      </c>
      <c r="I358" s="45">
        <f t="shared" si="169"/>
        <v>98.94736842105263</v>
      </c>
      <c r="J358" s="24">
        <v>443</v>
      </c>
      <c r="K358" s="24">
        <v>45</v>
      </c>
      <c r="L358" s="24">
        <v>104</v>
      </c>
      <c r="M358" s="24">
        <v>314</v>
      </c>
      <c r="N358" s="24">
        <v>22</v>
      </c>
      <c r="O358" s="24">
        <v>42</v>
      </c>
      <c r="P358" s="24">
        <v>62</v>
      </c>
      <c r="Q358" s="24">
        <v>0</v>
      </c>
      <c r="R358" s="24">
        <v>2</v>
      </c>
      <c r="S358" s="24">
        <v>0</v>
      </c>
      <c r="T358" s="24">
        <v>0</v>
      </c>
      <c r="U358" s="32">
        <v>6</v>
      </c>
      <c r="V358" s="42">
        <f t="shared" si="195"/>
        <v>0.5741626794258373</v>
      </c>
      <c r="W358" s="32">
        <v>5</v>
      </c>
      <c r="X358" s="42">
        <f t="shared" si="196"/>
        <v>0.4784688995215311</v>
      </c>
    </row>
    <row r="359" spans="1:24" ht="15.75">
      <c r="A359" s="18" t="s">
        <v>271</v>
      </c>
      <c r="B359" s="17">
        <v>4</v>
      </c>
      <c r="C359" s="17">
        <v>4</v>
      </c>
      <c r="D359" s="32">
        <v>4</v>
      </c>
      <c r="E359" s="42">
        <f t="shared" si="168"/>
        <v>100</v>
      </c>
      <c r="F359" s="17">
        <v>756</v>
      </c>
      <c r="G359" s="17">
        <f t="shared" si="197"/>
        <v>688</v>
      </c>
      <c r="H359" s="32">
        <f t="shared" si="198"/>
        <v>669</v>
      </c>
      <c r="I359" s="45">
        <f t="shared" si="169"/>
        <v>97.23837209302324</v>
      </c>
      <c r="J359" s="24">
        <v>321</v>
      </c>
      <c r="K359" s="24">
        <v>199</v>
      </c>
      <c r="L359" s="24">
        <v>18</v>
      </c>
      <c r="M359" s="24">
        <v>98</v>
      </c>
      <c r="N359" s="24">
        <v>25</v>
      </c>
      <c r="O359" s="24">
        <v>7</v>
      </c>
      <c r="P359" s="24">
        <v>1</v>
      </c>
      <c r="Q359" s="24">
        <v>0</v>
      </c>
      <c r="R359" s="24">
        <v>0</v>
      </c>
      <c r="S359" s="24">
        <v>0</v>
      </c>
      <c r="T359" s="24">
        <v>0</v>
      </c>
      <c r="U359" s="32">
        <v>7</v>
      </c>
      <c r="V359" s="42">
        <f t="shared" si="195"/>
        <v>1.0174418604651163</v>
      </c>
      <c r="W359" s="32">
        <v>12</v>
      </c>
      <c r="X359" s="42">
        <f t="shared" si="196"/>
        <v>1.744186046511628</v>
      </c>
    </row>
    <row r="360" spans="1:24" ht="15.75">
      <c r="A360" s="18" t="s">
        <v>272</v>
      </c>
      <c r="B360" s="17">
        <v>4</v>
      </c>
      <c r="C360" s="17">
        <v>4</v>
      </c>
      <c r="D360" s="32">
        <v>4</v>
      </c>
      <c r="E360" s="42">
        <f t="shared" si="168"/>
        <v>100</v>
      </c>
      <c r="F360" s="17">
        <v>1264</v>
      </c>
      <c r="G360" s="17">
        <f t="shared" si="197"/>
        <v>1116</v>
      </c>
      <c r="H360" s="32">
        <f t="shared" si="198"/>
        <v>1087</v>
      </c>
      <c r="I360" s="45">
        <f t="shared" si="169"/>
        <v>97.40143369175627</v>
      </c>
      <c r="J360" s="24">
        <v>484</v>
      </c>
      <c r="K360" s="24">
        <v>43</v>
      </c>
      <c r="L360" s="24">
        <v>135</v>
      </c>
      <c r="M360" s="24">
        <v>259</v>
      </c>
      <c r="N360" s="24">
        <v>112</v>
      </c>
      <c r="O360" s="24">
        <v>25</v>
      </c>
      <c r="P360" s="24">
        <v>29</v>
      </c>
      <c r="Q360" s="24">
        <v>0</v>
      </c>
      <c r="R360" s="24">
        <v>0</v>
      </c>
      <c r="S360" s="24">
        <v>0</v>
      </c>
      <c r="T360" s="24">
        <v>0</v>
      </c>
      <c r="U360" s="32">
        <v>12</v>
      </c>
      <c r="V360" s="42">
        <f t="shared" si="195"/>
        <v>1.0752688172043012</v>
      </c>
      <c r="W360" s="32">
        <v>17</v>
      </c>
      <c r="X360" s="42">
        <f t="shared" si="196"/>
        <v>1.5232974910394266</v>
      </c>
    </row>
    <row r="361" spans="1:24" ht="15.75">
      <c r="A361" s="18" t="s">
        <v>273</v>
      </c>
      <c r="B361" s="17">
        <v>5</v>
      </c>
      <c r="C361" s="17">
        <v>5</v>
      </c>
      <c r="D361" s="32">
        <v>5</v>
      </c>
      <c r="E361" s="42">
        <f t="shared" si="168"/>
        <v>100</v>
      </c>
      <c r="F361" s="17">
        <v>1272</v>
      </c>
      <c r="G361" s="17">
        <f t="shared" si="197"/>
        <v>1129</v>
      </c>
      <c r="H361" s="32">
        <f t="shared" si="198"/>
        <v>1121</v>
      </c>
      <c r="I361" s="45">
        <f t="shared" si="169"/>
        <v>99.29140832595216</v>
      </c>
      <c r="J361" s="24">
        <v>283</v>
      </c>
      <c r="K361" s="24">
        <v>31</v>
      </c>
      <c r="L361" s="24">
        <v>50</v>
      </c>
      <c r="M361" s="24">
        <v>381</v>
      </c>
      <c r="N361" s="24">
        <v>92</v>
      </c>
      <c r="O361" s="24">
        <v>266</v>
      </c>
      <c r="P361" s="24">
        <v>18</v>
      </c>
      <c r="Q361" s="24">
        <v>0</v>
      </c>
      <c r="R361" s="24">
        <v>0</v>
      </c>
      <c r="S361" s="24">
        <v>0</v>
      </c>
      <c r="T361" s="24">
        <v>0</v>
      </c>
      <c r="U361" s="32">
        <v>4</v>
      </c>
      <c r="V361" s="42">
        <f t="shared" si="195"/>
        <v>0.354295837023915</v>
      </c>
      <c r="W361" s="32">
        <v>4</v>
      </c>
      <c r="X361" s="42">
        <f t="shared" si="196"/>
        <v>0.354295837023915</v>
      </c>
    </row>
    <row r="362" spans="2:24" ht="15.75">
      <c r="B362" s="2"/>
      <c r="C362" s="2"/>
      <c r="D362" s="35"/>
      <c r="E362" s="42"/>
      <c r="F362" s="2"/>
      <c r="G362" s="2"/>
      <c r="H362" s="35"/>
      <c r="I362" s="45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35"/>
      <c r="V362" s="42"/>
      <c r="W362" s="35"/>
      <c r="X362" s="42"/>
    </row>
    <row r="363" spans="1:24" ht="15.75">
      <c r="A363" s="15" t="s">
        <v>274</v>
      </c>
      <c r="B363" s="19">
        <f>SUM(B364:B368)</f>
        <v>10</v>
      </c>
      <c r="C363" s="19">
        <f>SUM(C364:C368)</f>
        <v>17</v>
      </c>
      <c r="D363" s="33">
        <f>SUM(D364:D368)</f>
        <v>17</v>
      </c>
      <c r="E363" s="43">
        <f t="shared" si="168"/>
        <v>100</v>
      </c>
      <c r="F363" s="19">
        <f>SUM(F364:F368)</f>
        <v>5997</v>
      </c>
      <c r="G363" s="19">
        <f>SUM(G364:G368)</f>
        <v>5234</v>
      </c>
      <c r="H363" s="33">
        <f>SUM(H364:H368)</f>
        <v>5102</v>
      </c>
      <c r="I363" s="49">
        <f t="shared" si="169"/>
        <v>97.47802827665265</v>
      </c>
      <c r="J363" s="25">
        <f aca="true" t="shared" si="199" ref="J363:U363">SUM(J364:J368)</f>
        <v>1779</v>
      </c>
      <c r="K363" s="25">
        <f t="shared" si="199"/>
        <v>886</v>
      </c>
      <c r="L363" s="25">
        <f t="shared" si="199"/>
        <v>343</v>
      </c>
      <c r="M363" s="25">
        <f t="shared" si="199"/>
        <v>1084</v>
      </c>
      <c r="N363" s="25">
        <f t="shared" si="199"/>
        <v>812</v>
      </c>
      <c r="O363" s="25">
        <f t="shared" si="199"/>
        <v>113</v>
      </c>
      <c r="P363" s="25">
        <f>SUM(P364:P368)</f>
        <v>85</v>
      </c>
      <c r="Q363" s="25">
        <f t="shared" si="199"/>
        <v>0</v>
      </c>
      <c r="R363" s="25">
        <f t="shared" si="199"/>
        <v>0</v>
      </c>
      <c r="S363" s="25">
        <f t="shared" si="199"/>
        <v>0</v>
      </c>
      <c r="T363" s="25">
        <f t="shared" si="199"/>
        <v>0</v>
      </c>
      <c r="U363" s="33">
        <f t="shared" si="199"/>
        <v>62</v>
      </c>
      <c r="V363" s="43">
        <f aca="true" t="shared" si="200" ref="V363:V368">SUM(U363/G363)*100</f>
        <v>1.184562476117692</v>
      </c>
      <c r="W363" s="33">
        <f>SUM(W364:W368)</f>
        <v>70</v>
      </c>
      <c r="X363" s="43">
        <f aca="true" t="shared" si="201" ref="X363:X368">SUM(W363/G363)*100</f>
        <v>1.3374092472296522</v>
      </c>
    </row>
    <row r="364" spans="1:24" ht="15.75">
      <c r="A364" s="18" t="s">
        <v>275</v>
      </c>
      <c r="B364" s="17">
        <v>1</v>
      </c>
      <c r="C364" s="17">
        <v>3</v>
      </c>
      <c r="D364" s="32">
        <v>3</v>
      </c>
      <c r="E364" s="42">
        <f>SUM(D364/C364)*100</f>
        <v>100</v>
      </c>
      <c r="F364" s="17">
        <v>1334</v>
      </c>
      <c r="G364" s="17">
        <f>SUM(H364,U364,W364)</f>
        <v>1136</v>
      </c>
      <c r="H364" s="32">
        <f>SUM(J364:T364)</f>
        <v>1118</v>
      </c>
      <c r="I364" s="45">
        <f>SUM(H364/G364)*100</f>
        <v>98.41549295774648</v>
      </c>
      <c r="J364" s="24">
        <v>306</v>
      </c>
      <c r="K364" s="24">
        <v>359</v>
      </c>
      <c r="L364" s="24">
        <v>33</v>
      </c>
      <c r="M364" s="24">
        <v>179</v>
      </c>
      <c r="N364" s="24">
        <v>213</v>
      </c>
      <c r="O364" s="24">
        <v>12</v>
      </c>
      <c r="P364" s="24">
        <v>16</v>
      </c>
      <c r="Q364" s="24">
        <v>0</v>
      </c>
      <c r="R364" s="24">
        <v>0</v>
      </c>
      <c r="S364" s="24">
        <v>0</v>
      </c>
      <c r="T364" s="24">
        <v>0</v>
      </c>
      <c r="U364" s="32">
        <v>8</v>
      </c>
      <c r="V364" s="42">
        <f t="shared" si="200"/>
        <v>0.7042253521126761</v>
      </c>
      <c r="W364" s="32">
        <v>10</v>
      </c>
      <c r="X364" s="42">
        <f t="shared" si="201"/>
        <v>0.8802816901408451</v>
      </c>
    </row>
    <row r="365" spans="1:24" ht="15.75">
      <c r="A365" s="18" t="s">
        <v>276</v>
      </c>
      <c r="B365" s="17">
        <v>2</v>
      </c>
      <c r="C365" s="17">
        <v>3</v>
      </c>
      <c r="D365" s="32">
        <v>3</v>
      </c>
      <c r="E365" s="42">
        <f>SUM(D365/C365)*100</f>
        <v>100</v>
      </c>
      <c r="F365" s="17">
        <v>1105</v>
      </c>
      <c r="G365" s="17">
        <f>SUM(H365,U365,W365)</f>
        <v>994</v>
      </c>
      <c r="H365" s="32">
        <f>SUM(J365:T365)</f>
        <v>974</v>
      </c>
      <c r="I365" s="45">
        <f>SUM(H365/G365)*100</f>
        <v>97.98792756539235</v>
      </c>
      <c r="J365" s="24">
        <v>335</v>
      </c>
      <c r="K365" s="24">
        <v>23</v>
      </c>
      <c r="L365" s="24">
        <v>19</v>
      </c>
      <c r="M365" s="24">
        <v>238</v>
      </c>
      <c r="N365" s="24">
        <v>309</v>
      </c>
      <c r="O365" s="24">
        <v>36</v>
      </c>
      <c r="P365" s="24">
        <v>14</v>
      </c>
      <c r="Q365" s="24">
        <v>0</v>
      </c>
      <c r="R365" s="24">
        <v>0</v>
      </c>
      <c r="S365" s="24">
        <v>0</v>
      </c>
      <c r="T365" s="24">
        <v>0</v>
      </c>
      <c r="U365" s="32">
        <v>12</v>
      </c>
      <c r="V365" s="42">
        <f t="shared" si="200"/>
        <v>1.2072434607645874</v>
      </c>
      <c r="W365" s="32">
        <v>8</v>
      </c>
      <c r="X365" s="42">
        <f t="shared" si="201"/>
        <v>0.8048289738430584</v>
      </c>
    </row>
    <row r="366" spans="1:24" ht="15.75">
      <c r="A366" s="18" t="s">
        <v>277</v>
      </c>
      <c r="B366" s="17">
        <v>2</v>
      </c>
      <c r="C366" s="17">
        <v>4</v>
      </c>
      <c r="D366" s="32">
        <v>4</v>
      </c>
      <c r="E366" s="42">
        <f>SUM(D366/C366)*100</f>
        <v>100</v>
      </c>
      <c r="F366" s="17">
        <v>1287</v>
      </c>
      <c r="G366" s="17">
        <f>SUM(H366,U366,W366)</f>
        <v>1119</v>
      </c>
      <c r="H366" s="32">
        <f>SUM(J366:T366)</f>
        <v>1095</v>
      </c>
      <c r="I366" s="45">
        <f>SUM(H366/G366)*100</f>
        <v>97.85522788203752</v>
      </c>
      <c r="J366" s="24">
        <v>427</v>
      </c>
      <c r="K366" s="24">
        <v>393</v>
      </c>
      <c r="L366" s="24">
        <v>27</v>
      </c>
      <c r="M366" s="24">
        <v>160</v>
      </c>
      <c r="N366" s="24">
        <v>59</v>
      </c>
      <c r="O366" s="24">
        <v>5</v>
      </c>
      <c r="P366" s="24">
        <v>24</v>
      </c>
      <c r="Q366" s="24">
        <v>0</v>
      </c>
      <c r="R366" s="24">
        <v>0</v>
      </c>
      <c r="S366" s="24">
        <v>0</v>
      </c>
      <c r="T366" s="24">
        <v>0</v>
      </c>
      <c r="U366" s="32">
        <v>9</v>
      </c>
      <c r="V366" s="42">
        <f t="shared" si="200"/>
        <v>0.8042895442359249</v>
      </c>
      <c r="W366" s="32">
        <v>15</v>
      </c>
      <c r="X366" s="42">
        <f t="shared" si="201"/>
        <v>1.3404825737265416</v>
      </c>
    </row>
    <row r="367" spans="1:24" ht="15.75">
      <c r="A367" s="13" t="s">
        <v>567</v>
      </c>
      <c r="B367" s="17">
        <v>2</v>
      </c>
      <c r="C367" s="17">
        <v>3</v>
      </c>
      <c r="D367" s="32">
        <v>3</v>
      </c>
      <c r="E367" s="42">
        <f>SUM(D367/C367)*100</f>
        <v>100</v>
      </c>
      <c r="F367" s="17">
        <v>1117</v>
      </c>
      <c r="G367" s="17">
        <f>SUM(H367,U367,W367)</f>
        <v>984</v>
      </c>
      <c r="H367" s="32">
        <f>SUM(J367:T367)</f>
        <v>956</v>
      </c>
      <c r="I367" s="45">
        <f>SUM(H367/G367)*100</f>
        <v>97.15447154471545</v>
      </c>
      <c r="J367" s="24">
        <v>363</v>
      </c>
      <c r="K367" s="24">
        <v>95</v>
      </c>
      <c r="L367" s="24">
        <v>71</v>
      </c>
      <c r="M367" s="24">
        <v>341</v>
      </c>
      <c r="N367" s="24">
        <v>24</v>
      </c>
      <c r="O367" s="24">
        <v>52</v>
      </c>
      <c r="P367" s="24">
        <v>10</v>
      </c>
      <c r="Q367" s="24">
        <v>0</v>
      </c>
      <c r="R367" s="24">
        <v>0</v>
      </c>
      <c r="S367" s="24">
        <v>0</v>
      </c>
      <c r="T367" s="24">
        <v>0</v>
      </c>
      <c r="U367" s="32">
        <v>16</v>
      </c>
      <c r="V367" s="42">
        <f t="shared" si="200"/>
        <v>1.6260162601626018</v>
      </c>
      <c r="W367" s="32">
        <v>12</v>
      </c>
      <c r="X367" s="42">
        <f t="shared" si="201"/>
        <v>1.2195121951219512</v>
      </c>
    </row>
    <row r="368" spans="1:24" ht="15.75">
      <c r="A368" s="13" t="s">
        <v>568</v>
      </c>
      <c r="B368" s="17">
        <v>3</v>
      </c>
      <c r="C368" s="17">
        <v>4</v>
      </c>
      <c r="D368" s="32">
        <v>4</v>
      </c>
      <c r="E368" s="42">
        <f>SUM(D368/C368)*100</f>
        <v>100</v>
      </c>
      <c r="F368" s="17">
        <v>1154</v>
      </c>
      <c r="G368" s="17">
        <f>SUM(H368,U368,W368)</f>
        <v>1001</v>
      </c>
      <c r="H368" s="32">
        <f>SUM(J368:T368)</f>
        <v>959</v>
      </c>
      <c r="I368" s="45">
        <f>SUM(H368/G368)*100</f>
        <v>95.8041958041958</v>
      </c>
      <c r="J368" s="24">
        <v>348</v>
      </c>
      <c r="K368" s="24">
        <v>16</v>
      </c>
      <c r="L368" s="24">
        <v>193</v>
      </c>
      <c r="M368" s="24">
        <v>166</v>
      </c>
      <c r="N368" s="24">
        <v>207</v>
      </c>
      <c r="O368" s="24">
        <v>8</v>
      </c>
      <c r="P368" s="24">
        <v>21</v>
      </c>
      <c r="Q368" s="24">
        <v>0</v>
      </c>
      <c r="R368" s="24">
        <v>0</v>
      </c>
      <c r="S368" s="24">
        <v>0</v>
      </c>
      <c r="T368" s="24">
        <v>0</v>
      </c>
      <c r="U368" s="32">
        <v>17</v>
      </c>
      <c r="V368" s="42">
        <f t="shared" si="200"/>
        <v>1.6983016983016983</v>
      </c>
      <c r="W368" s="32">
        <v>25</v>
      </c>
      <c r="X368" s="42">
        <f t="shared" si="201"/>
        <v>2.4975024975024978</v>
      </c>
    </row>
    <row r="369" spans="1:24" ht="15.75">
      <c r="A369" s="13"/>
      <c r="B369" s="17"/>
      <c r="C369" s="17"/>
      <c r="D369" s="32"/>
      <c r="E369" s="42"/>
      <c r="F369" s="17"/>
      <c r="G369" s="17"/>
      <c r="H369" s="32"/>
      <c r="I369" s="45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32"/>
      <c r="V369" s="42"/>
      <c r="W369" s="32"/>
      <c r="X369" s="42"/>
    </row>
    <row r="370" spans="1:24" ht="15.75">
      <c r="A370" s="15" t="s">
        <v>278</v>
      </c>
      <c r="B370" s="19">
        <f>SUM(B372,B384,B410,B426,B439,B446,B453)</f>
        <v>150</v>
      </c>
      <c r="C370" s="19">
        <f>SUM(C372,C384,C410,C426,C439,C446,C453)</f>
        <v>225</v>
      </c>
      <c r="D370" s="33">
        <f>SUM(D372,D384,D410,D426,D439,D446,D453)</f>
        <v>230</v>
      </c>
      <c r="E370" s="43">
        <f aca="true" t="shared" si="202" ref="E370:E424">SUM(D370/C370)*100</f>
        <v>102.22222222222221</v>
      </c>
      <c r="F370" s="19">
        <f>SUM(F372,F384,F410,F426,F439,F446,F453)</f>
        <v>71272</v>
      </c>
      <c r="G370" s="19">
        <f>SUM(G372,G384,G410,G426,G439,G446,G453)</f>
        <v>61999</v>
      </c>
      <c r="H370" s="33">
        <f>SUM(H372,H384,H410,H426,H439,H446,H453)</f>
        <v>60003</v>
      </c>
      <c r="I370" s="49">
        <f aca="true" t="shared" si="203" ref="I370:I424">SUM(H370/G370)*100</f>
        <v>96.78059323537477</v>
      </c>
      <c r="J370" s="25">
        <f aca="true" t="shared" si="204" ref="J370:U370">SUM(J372,J384,J410,J426,J439,J446,J453)</f>
        <v>21978</v>
      </c>
      <c r="K370" s="25">
        <f t="shared" si="204"/>
        <v>1625</v>
      </c>
      <c r="L370" s="25">
        <f t="shared" si="204"/>
        <v>6880</v>
      </c>
      <c r="M370" s="25">
        <f t="shared" si="204"/>
        <v>16268</v>
      </c>
      <c r="N370" s="25">
        <f t="shared" si="204"/>
        <v>5968</v>
      </c>
      <c r="O370" s="25">
        <f t="shared" si="204"/>
        <v>1039</v>
      </c>
      <c r="P370" s="25">
        <f>SUM(P372,P384,P410,P426,P439,P446,P453)</f>
        <v>3682</v>
      </c>
      <c r="Q370" s="25">
        <f t="shared" si="204"/>
        <v>388</v>
      </c>
      <c r="R370" s="25">
        <f t="shared" si="204"/>
        <v>2175</v>
      </c>
      <c r="S370" s="25">
        <f t="shared" si="204"/>
        <v>0</v>
      </c>
      <c r="T370" s="25">
        <f t="shared" si="204"/>
        <v>0</v>
      </c>
      <c r="U370" s="33">
        <f t="shared" si="204"/>
        <v>991</v>
      </c>
      <c r="V370" s="43">
        <f>SUM(U370/G370)*100</f>
        <v>1.5984128776270585</v>
      </c>
      <c r="W370" s="33">
        <f>SUM(W372,W384,W410,W426,W439,W446,W453)</f>
        <v>1005</v>
      </c>
      <c r="X370" s="43">
        <f>SUM(W370/G370)*100</f>
        <v>1.6209938869981775</v>
      </c>
    </row>
    <row r="371" spans="1:24" ht="15.75">
      <c r="A371" s="15"/>
      <c r="B371" s="19"/>
      <c r="C371" s="19"/>
      <c r="D371" s="33"/>
      <c r="E371" s="42"/>
      <c r="F371" s="19"/>
      <c r="G371" s="19"/>
      <c r="H371" s="33"/>
      <c r="I371" s="4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33"/>
      <c r="V371" s="42"/>
      <c r="W371" s="33"/>
      <c r="X371" s="42"/>
    </row>
    <row r="372" spans="1:24" ht="15.75">
      <c r="A372" s="15" t="s">
        <v>279</v>
      </c>
      <c r="B372" s="19">
        <f>SUM(B373:B382)</f>
        <v>15</v>
      </c>
      <c r="C372" s="19">
        <f>SUM(C373:C382)</f>
        <v>24</v>
      </c>
      <c r="D372" s="33">
        <f>SUM(D373:D382)</f>
        <v>29</v>
      </c>
      <c r="E372" s="43">
        <f t="shared" si="202"/>
        <v>120.83333333333333</v>
      </c>
      <c r="F372" s="19">
        <f>SUM(F373:F382)</f>
        <v>8255</v>
      </c>
      <c r="G372" s="19">
        <f>SUM(G373:G382)</f>
        <v>7220</v>
      </c>
      <c r="H372" s="33">
        <f>SUM(H373:H382)</f>
        <v>6972</v>
      </c>
      <c r="I372" s="49">
        <f t="shared" si="203"/>
        <v>96.56509695290859</v>
      </c>
      <c r="J372" s="25">
        <f aca="true" t="shared" si="205" ref="J372:U372">SUM(J373:J382)</f>
        <v>2463</v>
      </c>
      <c r="K372" s="25">
        <f t="shared" si="205"/>
        <v>166</v>
      </c>
      <c r="L372" s="25">
        <f t="shared" si="205"/>
        <v>332</v>
      </c>
      <c r="M372" s="25">
        <f t="shared" si="205"/>
        <v>1251</v>
      </c>
      <c r="N372" s="25">
        <f t="shared" si="205"/>
        <v>544</v>
      </c>
      <c r="O372" s="25">
        <f t="shared" si="205"/>
        <v>89</v>
      </c>
      <c r="P372" s="25">
        <f>SUM(P373:P382)</f>
        <v>1201</v>
      </c>
      <c r="Q372" s="25">
        <f t="shared" si="205"/>
        <v>45</v>
      </c>
      <c r="R372" s="25">
        <f t="shared" si="205"/>
        <v>881</v>
      </c>
      <c r="S372" s="25">
        <f t="shared" si="205"/>
        <v>0</v>
      </c>
      <c r="T372" s="25">
        <f t="shared" si="205"/>
        <v>0</v>
      </c>
      <c r="U372" s="33">
        <f t="shared" si="205"/>
        <v>145</v>
      </c>
      <c r="V372" s="43">
        <f>SUM(U372/G372)*100</f>
        <v>2.008310249307479</v>
      </c>
      <c r="W372" s="33">
        <f>SUM(W373:W382)</f>
        <v>103</v>
      </c>
      <c r="X372" s="43">
        <f>SUM(W372/G372)*100</f>
        <v>1.4265927977839334</v>
      </c>
    </row>
    <row r="373" spans="1:24" ht="15.75">
      <c r="A373" s="18" t="s">
        <v>280</v>
      </c>
      <c r="B373" s="17">
        <v>2</v>
      </c>
      <c r="C373" s="17">
        <v>8</v>
      </c>
      <c r="D373" s="32">
        <v>8</v>
      </c>
      <c r="E373" s="42">
        <f t="shared" si="202"/>
        <v>100</v>
      </c>
      <c r="F373" s="32">
        <v>3288</v>
      </c>
      <c r="G373" s="17">
        <f>SUM(H373,U373,W373)</f>
        <v>2720</v>
      </c>
      <c r="H373" s="32">
        <f aca="true" t="shared" si="206" ref="H373:H382">SUM(J373:T373)</f>
        <v>2631</v>
      </c>
      <c r="I373" s="45">
        <f t="shared" si="203"/>
        <v>96.7279411764706</v>
      </c>
      <c r="J373" s="24">
        <v>845</v>
      </c>
      <c r="K373" s="24">
        <v>83</v>
      </c>
      <c r="L373" s="24">
        <v>92</v>
      </c>
      <c r="M373" s="24">
        <v>205</v>
      </c>
      <c r="N373" s="24">
        <v>280</v>
      </c>
      <c r="O373" s="24">
        <v>35</v>
      </c>
      <c r="P373" s="24">
        <v>564</v>
      </c>
      <c r="Q373" s="24">
        <v>11</v>
      </c>
      <c r="R373" s="24">
        <v>516</v>
      </c>
      <c r="S373" s="24">
        <v>0</v>
      </c>
      <c r="T373" s="24">
        <v>0</v>
      </c>
      <c r="U373" s="32">
        <v>57</v>
      </c>
      <c r="V373" s="42">
        <f aca="true" t="shared" si="207" ref="V373:V382">SUM(U373/G373)*100</f>
        <v>2.0955882352941173</v>
      </c>
      <c r="W373" s="32">
        <v>32</v>
      </c>
      <c r="X373" s="42">
        <f aca="true" t="shared" si="208" ref="X373:X382">SUM(W373/G373)*100</f>
        <v>1.1764705882352942</v>
      </c>
    </row>
    <row r="374" spans="1:24" ht="15.75">
      <c r="A374" s="18" t="s">
        <v>281</v>
      </c>
      <c r="B374" s="17">
        <v>3</v>
      </c>
      <c r="C374" s="17">
        <v>4</v>
      </c>
      <c r="D374" s="32">
        <v>4</v>
      </c>
      <c r="E374" s="42">
        <f t="shared" si="202"/>
        <v>100</v>
      </c>
      <c r="F374" s="32">
        <v>1003</v>
      </c>
      <c r="G374" s="17">
        <f aca="true" t="shared" si="209" ref="G374:G382">SUM(H374,U374,W374)</f>
        <v>858</v>
      </c>
      <c r="H374" s="32">
        <f t="shared" si="206"/>
        <v>819</v>
      </c>
      <c r="I374" s="45">
        <f t="shared" si="203"/>
        <v>95.45454545454545</v>
      </c>
      <c r="J374" s="24">
        <v>257</v>
      </c>
      <c r="K374" s="24">
        <v>18</v>
      </c>
      <c r="L374" s="24">
        <v>144</v>
      </c>
      <c r="M374" s="24">
        <v>294</v>
      </c>
      <c r="N374" s="24">
        <v>76</v>
      </c>
      <c r="O374" s="24">
        <v>11</v>
      </c>
      <c r="P374" s="24">
        <v>0</v>
      </c>
      <c r="Q374" s="24">
        <v>19</v>
      </c>
      <c r="R374" s="24">
        <v>0</v>
      </c>
      <c r="S374" s="24">
        <v>0</v>
      </c>
      <c r="T374" s="24">
        <v>0</v>
      </c>
      <c r="U374" s="32">
        <v>23</v>
      </c>
      <c r="V374" s="42">
        <f t="shared" si="207"/>
        <v>2.6806526806526807</v>
      </c>
      <c r="W374" s="32">
        <v>16</v>
      </c>
      <c r="X374" s="42">
        <f t="shared" si="208"/>
        <v>1.8648018648018647</v>
      </c>
    </row>
    <row r="375" spans="1:24" ht="15.75">
      <c r="A375" s="18" t="s">
        <v>282</v>
      </c>
      <c r="B375" s="17">
        <v>1</v>
      </c>
      <c r="C375" s="17">
        <v>1</v>
      </c>
      <c r="D375" s="32">
        <v>1</v>
      </c>
      <c r="E375" s="42">
        <f t="shared" si="202"/>
        <v>100</v>
      </c>
      <c r="F375" s="32">
        <v>233</v>
      </c>
      <c r="G375" s="17">
        <f t="shared" si="209"/>
        <v>211</v>
      </c>
      <c r="H375" s="32">
        <f t="shared" si="206"/>
        <v>200</v>
      </c>
      <c r="I375" s="45">
        <f t="shared" si="203"/>
        <v>94.7867298578199</v>
      </c>
      <c r="J375" s="24">
        <v>60</v>
      </c>
      <c r="K375" s="24">
        <v>5</v>
      </c>
      <c r="L375" s="24">
        <v>2</v>
      </c>
      <c r="M375" s="24">
        <v>100</v>
      </c>
      <c r="N375" s="24">
        <v>8</v>
      </c>
      <c r="O375" s="24">
        <v>0</v>
      </c>
      <c r="P375" s="24">
        <v>25</v>
      </c>
      <c r="Q375" s="24">
        <v>0</v>
      </c>
      <c r="R375" s="24">
        <v>0</v>
      </c>
      <c r="S375" s="24">
        <v>0</v>
      </c>
      <c r="T375" s="24">
        <v>0</v>
      </c>
      <c r="U375" s="32">
        <v>6</v>
      </c>
      <c r="V375" s="42">
        <f t="shared" si="207"/>
        <v>2.843601895734597</v>
      </c>
      <c r="W375" s="32">
        <v>5</v>
      </c>
      <c r="X375" s="42">
        <f t="shared" si="208"/>
        <v>2.3696682464454977</v>
      </c>
    </row>
    <row r="376" spans="1:24" ht="15.75">
      <c r="A376" s="18" t="s">
        <v>283</v>
      </c>
      <c r="B376" s="17">
        <v>1</v>
      </c>
      <c r="C376" s="17">
        <v>1</v>
      </c>
      <c r="D376" s="32">
        <v>1</v>
      </c>
      <c r="E376" s="42">
        <f t="shared" si="202"/>
        <v>100</v>
      </c>
      <c r="F376" s="32">
        <v>363</v>
      </c>
      <c r="G376" s="17">
        <f t="shared" si="209"/>
        <v>338</v>
      </c>
      <c r="H376" s="32">
        <f t="shared" si="206"/>
        <v>330</v>
      </c>
      <c r="I376" s="45">
        <f t="shared" si="203"/>
        <v>97.63313609467455</v>
      </c>
      <c r="J376" s="24">
        <v>117</v>
      </c>
      <c r="K376" s="24">
        <v>5</v>
      </c>
      <c r="L376" s="24">
        <v>19</v>
      </c>
      <c r="M376" s="24">
        <v>128</v>
      </c>
      <c r="N376" s="24">
        <v>50</v>
      </c>
      <c r="O376" s="24">
        <v>2</v>
      </c>
      <c r="P376" s="24">
        <v>9</v>
      </c>
      <c r="Q376" s="24">
        <v>0</v>
      </c>
      <c r="R376" s="24">
        <v>0</v>
      </c>
      <c r="S376" s="24">
        <v>0</v>
      </c>
      <c r="T376" s="24">
        <v>0</v>
      </c>
      <c r="U376" s="32">
        <v>2</v>
      </c>
      <c r="V376" s="42">
        <f t="shared" si="207"/>
        <v>0.591715976331361</v>
      </c>
      <c r="W376" s="32">
        <v>6</v>
      </c>
      <c r="X376" s="42">
        <f t="shared" si="208"/>
        <v>1.7751479289940828</v>
      </c>
    </row>
    <row r="377" spans="1:24" ht="15.75">
      <c r="A377" s="18" t="s">
        <v>284</v>
      </c>
      <c r="B377" s="17">
        <v>1</v>
      </c>
      <c r="C377" s="17">
        <v>2</v>
      </c>
      <c r="D377" s="32">
        <v>1</v>
      </c>
      <c r="E377" s="42">
        <f t="shared" si="202"/>
        <v>50</v>
      </c>
      <c r="F377" s="32">
        <v>944</v>
      </c>
      <c r="G377" s="17">
        <f t="shared" si="209"/>
        <v>864</v>
      </c>
      <c r="H377" s="32">
        <f t="shared" si="206"/>
        <v>850</v>
      </c>
      <c r="I377" s="45">
        <f t="shared" si="203"/>
        <v>98.37962962962963</v>
      </c>
      <c r="J377" s="24">
        <v>216</v>
      </c>
      <c r="K377" s="24">
        <v>9</v>
      </c>
      <c r="L377" s="24">
        <v>27</v>
      </c>
      <c r="M377" s="24">
        <v>71</v>
      </c>
      <c r="N377" s="24">
        <v>67</v>
      </c>
      <c r="O377" s="24">
        <v>28</v>
      </c>
      <c r="P377" s="24">
        <v>261</v>
      </c>
      <c r="Q377" s="24">
        <v>6</v>
      </c>
      <c r="R377" s="24">
        <v>165</v>
      </c>
      <c r="S377" s="24">
        <v>0</v>
      </c>
      <c r="T377" s="24">
        <v>0</v>
      </c>
      <c r="U377" s="32">
        <v>8</v>
      </c>
      <c r="V377" s="42">
        <f t="shared" si="207"/>
        <v>0.9259259259259258</v>
      </c>
      <c r="W377" s="32">
        <v>6</v>
      </c>
      <c r="X377" s="42">
        <f t="shared" si="208"/>
        <v>0.6944444444444444</v>
      </c>
    </row>
    <row r="378" spans="1:24" ht="15.75">
      <c r="A378" s="18" t="s">
        <v>285</v>
      </c>
      <c r="B378" s="17">
        <v>2</v>
      </c>
      <c r="C378" s="17">
        <v>3</v>
      </c>
      <c r="D378" s="32">
        <v>3</v>
      </c>
      <c r="E378" s="42">
        <f t="shared" si="202"/>
        <v>100</v>
      </c>
      <c r="F378" s="32">
        <v>718</v>
      </c>
      <c r="G378" s="17">
        <f t="shared" si="209"/>
        <v>668</v>
      </c>
      <c r="H378" s="32">
        <f t="shared" si="206"/>
        <v>636</v>
      </c>
      <c r="I378" s="45">
        <f t="shared" si="203"/>
        <v>95.20958083832335</v>
      </c>
      <c r="J378" s="24">
        <v>360</v>
      </c>
      <c r="K378" s="24">
        <v>12</v>
      </c>
      <c r="L378" s="24">
        <v>38</v>
      </c>
      <c r="M378" s="24">
        <v>220</v>
      </c>
      <c r="N378" s="24">
        <v>0</v>
      </c>
      <c r="O378" s="24">
        <v>0</v>
      </c>
      <c r="P378" s="24">
        <v>0</v>
      </c>
      <c r="Q378" s="24">
        <v>6</v>
      </c>
      <c r="R378" s="24">
        <v>0</v>
      </c>
      <c r="S378" s="24">
        <v>0</v>
      </c>
      <c r="T378" s="24">
        <v>0</v>
      </c>
      <c r="U378" s="32">
        <v>26</v>
      </c>
      <c r="V378" s="42">
        <f t="shared" si="207"/>
        <v>3.8922155688622757</v>
      </c>
      <c r="W378" s="32">
        <v>6</v>
      </c>
      <c r="X378" s="42">
        <f t="shared" si="208"/>
        <v>0.8982035928143712</v>
      </c>
    </row>
    <row r="379" spans="1:24" ht="15.75">
      <c r="A379" s="18" t="s">
        <v>286</v>
      </c>
      <c r="B379" s="17">
        <v>1</v>
      </c>
      <c r="C379" s="17">
        <v>1</v>
      </c>
      <c r="D379" s="81">
        <v>1</v>
      </c>
      <c r="E379" s="42">
        <f t="shared" si="202"/>
        <v>100</v>
      </c>
      <c r="F379" s="32">
        <v>450</v>
      </c>
      <c r="G379" s="17">
        <f t="shared" si="209"/>
        <v>399</v>
      </c>
      <c r="H379" s="32">
        <f t="shared" si="206"/>
        <v>388</v>
      </c>
      <c r="I379" s="45">
        <f t="shared" si="203"/>
        <v>97.24310776942356</v>
      </c>
      <c r="J379" s="24">
        <v>192</v>
      </c>
      <c r="K379" s="24">
        <v>10</v>
      </c>
      <c r="L379" s="24">
        <v>7</v>
      </c>
      <c r="M379" s="24">
        <v>160</v>
      </c>
      <c r="N379" s="24">
        <v>11</v>
      </c>
      <c r="O379" s="24">
        <v>3</v>
      </c>
      <c r="P379" s="24">
        <v>2</v>
      </c>
      <c r="Q379" s="24">
        <v>3</v>
      </c>
      <c r="R379" s="24">
        <v>0</v>
      </c>
      <c r="S379" s="24">
        <v>0</v>
      </c>
      <c r="T379" s="24">
        <v>0</v>
      </c>
      <c r="U379" s="32">
        <v>3</v>
      </c>
      <c r="V379" s="42">
        <f t="shared" si="207"/>
        <v>0.7518796992481203</v>
      </c>
      <c r="W379" s="32">
        <v>8</v>
      </c>
      <c r="X379" s="42">
        <f t="shared" si="208"/>
        <v>2.0050125313283207</v>
      </c>
    </row>
    <row r="380" spans="1:24" ht="15.75">
      <c r="A380" s="18" t="s">
        <v>287</v>
      </c>
      <c r="B380" s="17">
        <v>1</v>
      </c>
      <c r="C380" s="17">
        <v>1</v>
      </c>
      <c r="D380" s="32">
        <v>4</v>
      </c>
      <c r="E380" s="42">
        <f t="shared" si="202"/>
        <v>400</v>
      </c>
      <c r="F380" s="32">
        <v>491</v>
      </c>
      <c r="G380" s="17">
        <f t="shared" si="209"/>
        <v>449</v>
      </c>
      <c r="H380" s="32">
        <f t="shared" si="206"/>
        <v>430</v>
      </c>
      <c r="I380" s="45">
        <f t="shared" si="203"/>
        <v>95.7683741648107</v>
      </c>
      <c r="J380" s="24">
        <v>165</v>
      </c>
      <c r="K380" s="24">
        <v>12</v>
      </c>
      <c r="L380" s="24">
        <v>3</v>
      </c>
      <c r="M380" s="24">
        <v>39</v>
      </c>
      <c r="N380" s="24">
        <v>15</v>
      </c>
      <c r="O380" s="24">
        <v>6</v>
      </c>
      <c r="P380" s="24">
        <v>190</v>
      </c>
      <c r="Q380" s="24">
        <v>0</v>
      </c>
      <c r="R380" s="24">
        <v>0</v>
      </c>
      <c r="S380" s="24">
        <v>0</v>
      </c>
      <c r="T380" s="24">
        <v>0</v>
      </c>
      <c r="U380" s="32">
        <v>9</v>
      </c>
      <c r="V380" s="42">
        <f t="shared" si="207"/>
        <v>2.0044543429844097</v>
      </c>
      <c r="W380" s="32">
        <v>10</v>
      </c>
      <c r="X380" s="42">
        <f t="shared" si="208"/>
        <v>2.2271714922048997</v>
      </c>
    </row>
    <row r="381" spans="1:24" ht="15.75">
      <c r="A381" s="13" t="s">
        <v>570</v>
      </c>
      <c r="B381" s="17">
        <v>1</v>
      </c>
      <c r="C381" s="17">
        <v>1</v>
      </c>
      <c r="D381" s="32">
        <v>4</v>
      </c>
      <c r="E381" s="42">
        <f t="shared" si="202"/>
        <v>400</v>
      </c>
      <c r="F381" s="32">
        <v>347</v>
      </c>
      <c r="G381" s="17">
        <f t="shared" si="209"/>
        <v>328</v>
      </c>
      <c r="H381" s="32">
        <f t="shared" si="206"/>
        <v>319</v>
      </c>
      <c r="I381" s="45">
        <f t="shared" si="203"/>
        <v>97.2560975609756</v>
      </c>
      <c r="J381" s="24">
        <v>120</v>
      </c>
      <c r="K381" s="24">
        <v>6</v>
      </c>
      <c r="L381" s="24">
        <v>0</v>
      </c>
      <c r="M381" s="24">
        <v>4</v>
      </c>
      <c r="N381" s="24">
        <v>37</v>
      </c>
      <c r="O381" s="24">
        <v>2</v>
      </c>
      <c r="P381" s="24">
        <v>150</v>
      </c>
      <c r="Q381" s="24">
        <v>0</v>
      </c>
      <c r="R381" s="24">
        <v>0</v>
      </c>
      <c r="S381" s="24">
        <v>0</v>
      </c>
      <c r="T381" s="24">
        <v>0</v>
      </c>
      <c r="U381" s="32">
        <v>3</v>
      </c>
      <c r="V381" s="42">
        <f t="shared" si="207"/>
        <v>0.9146341463414633</v>
      </c>
      <c r="W381" s="32">
        <v>6</v>
      </c>
      <c r="X381" s="42">
        <f t="shared" si="208"/>
        <v>1.8292682926829267</v>
      </c>
    </row>
    <row r="382" spans="1:24" ht="15.75">
      <c r="A382" s="13" t="s">
        <v>571</v>
      </c>
      <c r="B382" s="17">
        <v>2</v>
      </c>
      <c r="C382" s="17">
        <v>2</v>
      </c>
      <c r="D382" s="32">
        <v>2</v>
      </c>
      <c r="E382" s="42">
        <f t="shared" si="202"/>
        <v>100</v>
      </c>
      <c r="F382" s="32">
        <v>418</v>
      </c>
      <c r="G382" s="17">
        <f t="shared" si="209"/>
        <v>385</v>
      </c>
      <c r="H382" s="32">
        <f t="shared" si="206"/>
        <v>369</v>
      </c>
      <c r="I382" s="45">
        <f t="shared" si="203"/>
        <v>95.84415584415584</v>
      </c>
      <c r="J382" s="24">
        <v>131</v>
      </c>
      <c r="K382" s="24">
        <v>6</v>
      </c>
      <c r="L382" s="24">
        <v>0</v>
      </c>
      <c r="M382" s="24">
        <v>30</v>
      </c>
      <c r="N382" s="24">
        <v>0</v>
      </c>
      <c r="O382" s="24">
        <v>2</v>
      </c>
      <c r="P382" s="24">
        <v>0</v>
      </c>
      <c r="Q382" s="24">
        <v>0</v>
      </c>
      <c r="R382" s="24">
        <v>200</v>
      </c>
      <c r="S382" s="24">
        <v>0</v>
      </c>
      <c r="T382" s="24">
        <v>0</v>
      </c>
      <c r="U382" s="32">
        <v>8</v>
      </c>
      <c r="V382" s="42">
        <f t="shared" si="207"/>
        <v>2.0779220779220777</v>
      </c>
      <c r="W382" s="32">
        <v>8</v>
      </c>
      <c r="X382" s="42">
        <f t="shared" si="208"/>
        <v>2.0779220779220777</v>
      </c>
    </row>
    <row r="383" spans="1:24" ht="15.75">
      <c r="A383" s="15"/>
      <c r="B383" s="19"/>
      <c r="C383" s="19"/>
      <c r="D383" s="33"/>
      <c r="E383" s="42"/>
      <c r="F383" s="19"/>
      <c r="G383" s="19"/>
      <c r="H383" s="33"/>
      <c r="I383" s="4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33"/>
      <c r="V383" s="42"/>
      <c r="W383" s="33"/>
      <c r="X383" s="42"/>
    </row>
    <row r="384" spans="1:24" ht="15.75">
      <c r="A384" s="15" t="s">
        <v>288</v>
      </c>
      <c r="B384" s="19">
        <f>SUM(B385:B408)</f>
        <v>34</v>
      </c>
      <c r="C384" s="19">
        <f>SUM(C385:C408)</f>
        <v>62</v>
      </c>
      <c r="D384" s="33">
        <f>SUM(D385:D408)</f>
        <v>62</v>
      </c>
      <c r="E384" s="43">
        <f t="shared" si="202"/>
        <v>100</v>
      </c>
      <c r="F384" s="19">
        <f>SUM(F385:F408)</f>
        <v>21196</v>
      </c>
      <c r="G384" s="19">
        <f>SUM(G385:G408)</f>
        <v>18390</v>
      </c>
      <c r="H384" s="33">
        <f>SUM(H385:H408)</f>
        <v>17711</v>
      </c>
      <c r="I384" s="49">
        <f t="shared" si="203"/>
        <v>96.30777596519847</v>
      </c>
      <c r="J384" s="25">
        <f aca="true" t="shared" si="210" ref="J384:U384">SUM(J385:J408)</f>
        <v>5895</v>
      </c>
      <c r="K384" s="25">
        <f t="shared" si="210"/>
        <v>401</v>
      </c>
      <c r="L384" s="25">
        <f t="shared" si="210"/>
        <v>3364</v>
      </c>
      <c r="M384" s="25">
        <f t="shared" si="210"/>
        <v>4162</v>
      </c>
      <c r="N384" s="25">
        <f t="shared" si="210"/>
        <v>1419</v>
      </c>
      <c r="O384" s="25">
        <f t="shared" si="210"/>
        <v>234</v>
      </c>
      <c r="P384" s="25">
        <f>SUM(P385:P408)</f>
        <v>1232</v>
      </c>
      <c r="Q384" s="25">
        <f t="shared" si="210"/>
        <v>87</v>
      </c>
      <c r="R384" s="25">
        <f t="shared" si="210"/>
        <v>917</v>
      </c>
      <c r="S384" s="25">
        <f t="shared" si="210"/>
        <v>0</v>
      </c>
      <c r="T384" s="25">
        <f t="shared" si="210"/>
        <v>0</v>
      </c>
      <c r="U384" s="33">
        <f t="shared" si="210"/>
        <v>370</v>
      </c>
      <c r="V384" s="43">
        <f>SUM(U384/G384)*100</f>
        <v>2.011963023382273</v>
      </c>
      <c r="W384" s="33">
        <f>SUM(W385:W408)</f>
        <v>309</v>
      </c>
      <c r="X384" s="43">
        <f>SUM(W384/G384)*100</f>
        <v>1.6802610114192496</v>
      </c>
    </row>
    <row r="385" spans="1:24" ht="15.75">
      <c r="A385" s="18" t="s">
        <v>289</v>
      </c>
      <c r="B385" s="17">
        <v>3</v>
      </c>
      <c r="C385" s="17">
        <v>15</v>
      </c>
      <c r="D385" s="32">
        <v>15</v>
      </c>
      <c r="E385" s="42">
        <f t="shared" si="202"/>
        <v>100</v>
      </c>
      <c r="F385" s="17">
        <v>6686</v>
      </c>
      <c r="G385" s="17">
        <f>SUM(H385,U385,W385)</f>
        <v>5437</v>
      </c>
      <c r="H385" s="32">
        <f aca="true" t="shared" si="211" ref="H385:H408">SUM(J385:T385)</f>
        <v>5161</v>
      </c>
      <c r="I385" s="45">
        <f t="shared" si="203"/>
        <v>94.92367114217399</v>
      </c>
      <c r="J385" s="24">
        <v>1282</v>
      </c>
      <c r="K385" s="24">
        <v>107</v>
      </c>
      <c r="L385" s="24">
        <v>1344</v>
      </c>
      <c r="M385" s="24">
        <v>1163</v>
      </c>
      <c r="N385" s="24">
        <v>245</v>
      </c>
      <c r="O385" s="24">
        <v>65</v>
      </c>
      <c r="P385" s="24">
        <v>38</v>
      </c>
      <c r="Q385" s="24">
        <v>0</v>
      </c>
      <c r="R385" s="24">
        <v>917</v>
      </c>
      <c r="S385" s="24">
        <v>0</v>
      </c>
      <c r="T385" s="24">
        <v>0</v>
      </c>
      <c r="U385" s="32">
        <v>165</v>
      </c>
      <c r="V385" s="42">
        <f aca="true" t="shared" si="212" ref="V385:V408">SUM(U385/G385)*100</f>
        <v>3.034761817178591</v>
      </c>
      <c r="W385" s="32">
        <v>111</v>
      </c>
      <c r="X385" s="42">
        <f aca="true" t="shared" si="213" ref="X385:X408">SUM(W385/G385)*100</f>
        <v>2.0415670406474162</v>
      </c>
    </row>
    <row r="386" spans="1:24" ht="15.75">
      <c r="A386" s="18" t="s">
        <v>290</v>
      </c>
      <c r="B386" s="17">
        <v>3</v>
      </c>
      <c r="C386" s="17">
        <v>3</v>
      </c>
      <c r="D386" s="32">
        <v>3</v>
      </c>
      <c r="E386" s="42">
        <f t="shared" si="202"/>
        <v>100</v>
      </c>
      <c r="F386" s="17">
        <v>554</v>
      </c>
      <c r="G386" s="17">
        <f aca="true" t="shared" si="214" ref="G386:G408">SUM(H386,U386,W386)</f>
        <v>488</v>
      </c>
      <c r="H386" s="32">
        <f t="shared" si="211"/>
        <v>476</v>
      </c>
      <c r="I386" s="45">
        <f t="shared" si="203"/>
        <v>97.54098360655738</v>
      </c>
      <c r="J386" s="24">
        <v>174</v>
      </c>
      <c r="K386" s="24">
        <v>15</v>
      </c>
      <c r="L386" s="24">
        <v>77</v>
      </c>
      <c r="M386" s="24">
        <v>183</v>
      </c>
      <c r="N386" s="24">
        <v>11</v>
      </c>
      <c r="O386" s="24">
        <v>5</v>
      </c>
      <c r="P386" s="24">
        <v>1</v>
      </c>
      <c r="Q386" s="24">
        <v>10</v>
      </c>
      <c r="R386" s="24">
        <v>0</v>
      </c>
      <c r="S386" s="24">
        <v>0</v>
      </c>
      <c r="T386" s="24">
        <v>0</v>
      </c>
      <c r="U386" s="32">
        <v>6</v>
      </c>
      <c r="V386" s="42">
        <f t="shared" si="212"/>
        <v>1.2295081967213115</v>
      </c>
      <c r="W386" s="32">
        <v>6</v>
      </c>
      <c r="X386" s="42">
        <f t="shared" si="213"/>
        <v>1.2295081967213115</v>
      </c>
    </row>
    <row r="387" spans="1:24" ht="15.75">
      <c r="A387" s="18" t="s">
        <v>291</v>
      </c>
      <c r="B387" s="17">
        <v>4</v>
      </c>
      <c r="C387" s="17">
        <v>4</v>
      </c>
      <c r="D387" s="32">
        <v>4</v>
      </c>
      <c r="E387" s="42">
        <f t="shared" si="202"/>
        <v>100</v>
      </c>
      <c r="F387" s="17">
        <v>581</v>
      </c>
      <c r="G387" s="17">
        <f t="shared" si="214"/>
        <v>489</v>
      </c>
      <c r="H387" s="32">
        <f t="shared" si="211"/>
        <v>465</v>
      </c>
      <c r="I387" s="45">
        <f t="shared" si="203"/>
        <v>95.0920245398773</v>
      </c>
      <c r="J387" s="24">
        <v>221</v>
      </c>
      <c r="K387" s="24">
        <v>14</v>
      </c>
      <c r="L387" s="24">
        <v>4</v>
      </c>
      <c r="M387" s="24">
        <v>31</v>
      </c>
      <c r="N387" s="24">
        <v>34</v>
      </c>
      <c r="O387" s="24">
        <v>7</v>
      </c>
      <c r="P387" s="24">
        <v>153</v>
      </c>
      <c r="Q387" s="24">
        <v>1</v>
      </c>
      <c r="R387" s="24">
        <v>0</v>
      </c>
      <c r="S387" s="24">
        <v>0</v>
      </c>
      <c r="T387" s="24">
        <v>0</v>
      </c>
      <c r="U387" s="32">
        <v>18</v>
      </c>
      <c r="V387" s="42">
        <f t="shared" si="212"/>
        <v>3.6809815950920246</v>
      </c>
      <c r="W387" s="32">
        <v>6</v>
      </c>
      <c r="X387" s="42">
        <f t="shared" si="213"/>
        <v>1.2269938650306749</v>
      </c>
    </row>
    <row r="388" spans="1:24" ht="15.75">
      <c r="A388" s="18" t="s">
        <v>650</v>
      </c>
      <c r="B388" s="17">
        <v>1</v>
      </c>
      <c r="C388" s="17">
        <v>2</v>
      </c>
      <c r="D388" s="32">
        <v>2</v>
      </c>
      <c r="E388" s="42">
        <f t="shared" si="202"/>
        <v>100</v>
      </c>
      <c r="F388" s="17">
        <v>738</v>
      </c>
      <c r="G388" s="17">
        <f t="shared" si="214"/>
        <v>640</v>
      </c>
      <c r="H388" s="32">
        <f t="shared" si="211"/>
        <v>627</v>
      </c>
      <c r="I388" s="45">
        <f t="shared" si="203"/>
        <v>97.96875</v>
      </c>
      <c r="J388" s="24">
        <v>205</v>
      </c>
      <c r="K388" s="24">
        <v>18</v>
      </c>
      <c r="L388" s="24">
        <v>180</v>
      </c>
      <c r="M388" s="24">
        <v>48</v>
      </c>
      <c r="N388" s="24">
        <v>145</v>
      </c>
      <c r="O388" s="24">
        <v>7</v>
      </c>
      <c r="P388" s="24">
        <v>24</v>
      </c>
      <c r="Q388" s="24">
        <v>0</v>
      </c>
      <c r="R388" s="24">
        <v>0</v>
      </c>
      <c r="S388" s="24">
        <v>0</v>
      </c>
      <c r="T388" s="24">
        <v>0</v>
      </c>
      <c r="U388" s="32">
        <v>6</v>
      </c>
      <c r="V388" s="42">
        <f t="shared" si="212"/>
        <v>0.9375</v>
      </c>
      <c r="W388" s="32">
        <v>7</v>
      </c>
      <c r="X388" s="42">
        <f t="shared" si="213"/>
        <v>1.09375</v>
      </c>
    </row>
    <row r="389" spans="1:24" ht="15.75">
      <c r="A389" s="18" t="s">
        <v>292</v>
      </c>
      <c r="B389" s="17">
        <v>1</v>
      </c>
      <c r="C389" s="17">
        <v>3</v>
      </c>
      <c r="D389" s="32">
        <v>3</v>
      </c>
      <c r="E389" s="42">
        <f t="shared" si="202"/>
        <v>100</v>
      </c>
      <c r="F389" s="17">
        <v>1279</v>
      </c>
      <c r="G389" s="17">
        <f t="shared" si="214"/>
        <v>1113</v>
      </c>
      <c r="H389" s="32">
        <f t="shared" si="211"/>
        <v>1067</v>
      </c>
      <c r="I389" s="45">
        <f t="shared" si="203"/>
        <v>95.8670260557053</v>
      </c>
      <c r="J389" s="24">
        <v>305</v>
      </c>
      <c r="K389" s="24">
        <v>26</v>
      </c>
      <c r="L389" s="24">
        <v>55</v>
      </c>
      <c r="M389" s="24">
        <v>424</v>
      </c>
      <c r="N389" s="24">
        <v>73</v>
      </c>
      <c r="O389" s="24">
        <v>25</v>
      </c>
      <c r="P389" s="24">
        <v>140</v>
      </c>
      <c r="Q389" s="24">
        <v>19</v>
      </c>
      <c r="R389" s="24">
        <v>0</v>
      </c>
      <c r="S389" s="24">
        <v>0</v>
      </c>
      <c r="T389" s="24">
        <v>0</v>
      </c>
      <c r="U389" s="32">
        <v>21</v>
      </c>
      <c r="V389" s="42">
        <f t="shared" si="212"/>
        <v>1.8867924528301887</v>
      </c>
      <c r="W389" s="32">
        <v>25</v>
      </c>
      <c r="X389" s="42">
        <f t="shared" si="213"/>
        <v>2.2461814914645104</v>
      </c>
    </row>
    <row r="390" spans="1:24" ht="15.75">
      <c r="A390" s="18" t="s">
        <v>293</v>
      </c>
      <c r="B390" s="17">
        <v>1</v>
      </c>
      <c r="C390" s="17">
        <v>2</v>
      </c>
      <c r="D390" s="32">
        <v>2</v>
      </c>
      <c r="E390" s="42">
        <f t="shared" si="202"/>
        <v>100</v>
      </c>
      <c r="F390" s="17">
        <v>747</v>
      </c>
      <c r="G390" s="17">
        <f t="shared" si="214"/>
        <v>672</v>
      </c>
      <c r="H390" s="32">
        <f t="shared" si="211"/>
        <v>654</v>
      </c>
      <c r="I390" s="45">
        <f t="shared" si="203"/>
        <v>97.32142857142857</v>
      </c>
      <c r="J390" s="24">
        <v>177</v>
      </c>
      <c r="K390" s="24">
        <v>25</v>
      </c>
      <c r="L390" s="24">
        <v>70</v>
      </c>
      <c r="M390" s="24">
        <v>318</v>
      </c>
      <c r="N390" s="24">
        <v>19</v>
      </c>
      <c r="O390" s="24">
        <v>19</v>
      </c>
      <c r="P390" s="24">
        <v>17</v>
      </c>
      <c r="Q390" s="24">
        <v>9</v>
      </c>
      <c r="R390" s="24">
        <v>0</v>
      </c>
      <c r="S390" s="24">
        <v>0</v>
      </c>
      <c r="T390" s="24">
        <v>0</v>
      </c>
      <c r="U390" s="32">
        <v>10</v>
      </c>
      <c r="V390" s="42">
        <f t="shared" si="212"/>
        <v>1.488095238095238</v>
      </c>
      <c r="W390" s="32">
        <v>8</v>
      </c>
      <c r="X390" s="42">
        <f t="shared" si="213"/>
        <v>1.1904761904761905</v>
      </c>
    </row>
    <row r="391" spans="1:24" ht="15.75">
      <c r="A391" s="18" t="s">
        <v>294</v>
      </c>
      <c r="B391" s="17">
        <v>1</v>
      </c>
      <c r="C391" s="17">
        <v>1</v>
      </c>
      <c r="D391" s="32">
        <v>1</v>
      </c>
      <c r="E391" s="42">
        <f t="shared" si="202"/>
        <v>100</v>
      </c>
      <c r="F391" s="17">
        <v>336</v>
      </c>
      <c r="G391" s="17">
        <f t="shared" si="214"/>
        <v>308</v>
      </c>
      <c r="H391" s="32">
        <f t="shared" si="211"/>
        <v>302</v>
      </c>
      <c r="I391" s="45">
        <f t="shared" si="203"/>
        <v>98.05194805194806</v>
      </c>
      <c r="J391" s="24">
        <v>109</v>
      </c>
      <c r="K391" s="24">
        <v>3</v>
      </c>
      <c r="L391" s="24">
        <v>55</v>
      </c>
      <c r="M391" s="24">
        <v>111</v>
      </c>
      <c r="N391" s="24">
        <v>2</v>
      </c>
      <c r="O391" s="24">
        <v>15</v>
      </c>
      <c r="P391" s="24">
        <v>3</v>
      </c>
      <c r="Q391" s="24">
        <v>4</v>
      </c>
      <c r="R391" s="24">
        <v>0</v>
      </c>
      <c r="S391" s="24">
        <v>0</v>
      </c>
      <c r="T391" s="24">
        <v>0</v>
      </c>
      <c r="U391" s="32">
        <v>4</v>
      </c>
      <c r="V391" s="42">
        <f t="shared" si="212"/>
        <v>1.2987012987012987</v>
      </c>
      <c r="W391" s="32">
        <v>2</v>
      </c>
      <c r="X391" s="42">
        <f t="shared" si="213"/>
        <v>0.6493506493506493</v>
      </c>
    </row>
    <row r="392" spans="1:24" ht="15.75">
      <c r="A392" s="18" t="s">
        <v>270</v>
      </c>
      <c r="B392" s="17">
        <v>1</v>
      </c>
      <c r="C392" s="17">
        <v>1</v>
      </c>
      <c r="D392" s="32">
        <v>1</v>
      </c>
      <c r="E392" s="42">
        <f t="shared" si="202"/>
        <v>100</v>
      </c>
      <c r="F392" s="17">
        <v>276</v>
      </c>
      <c r="G392" s="17">
        <f t="shared" si="214"/>
        <v>248</v>
      </c>
      <c r="H392" s="32">
        <f t="shared" si="211"/>
        <v>237</v>
      </c>
      <c r="I392" s="45">
        <f t="shared" si="203"/>
        <v>95.56451612903226</v>
      </c>
      <c r="J392" s="24">
        <v>112</v>
      </c>
      <c r="K392" s="24">
        <v>41</v>
      </c>
      <c r="L392" s="24">
        <v>57</v>
      </c>
      <c r="M392" s="24">
        <v>24</v>
      </c>
      <c r="N392" s="24">
        <v>1</v>
      </c>
      <c r="O392" s="24">
        <v>0</v>
      </c>
      <c r="P392" s="24">
        <v>1</v>
      </c>
      <c r="Q392" s="24">
        <v>1</v>
      </c>
      <c r="R392" s="24">
        <v>0</v>
      </c>
      <c r="S392" s="24">
        <v>0</v>
      </c>
      <c r="T392" s="24">
        <v>0</v>
      </c>
      <c r="U392" s="32">
        <v>6</v>
      </c>
      <c r="V392" s="42">
        <f t="shared" si="212"/>
        <v>2.4193548387096775</v>
      </c>
      <c r="W392" s="32">
        <v>5</v>
      </c>
      <c r="X392" s="42">
        <f t="shared" si="213"/>
        <v>2.0161290322580645</v>
      </c>
    </row>
    <row r="393" spans="1:24" ht="15.75">
      <c r="A393" s="18" t="s">
        <v>295</v>
      </c>
      <c r="B393" s="17">
        <v>1</v>
      </c>
      <c r="C393" s="17">
        <v>1</v>
      </c>
      <c r="D393" s="32">
        <v>1</v>
      </c>
      <c r="E393" s="42">
        <f t="shared" si="202"/>
        <v>100</v>
      </c>
      <c r="F393" s="17">
        <v>500</v>
      </c>
      <c r="G393" s="17">
        <f t="shared" si="214"/>
        <v>469</v>
      </c>
      <c r="H393" s="32">
        <f t="shared" si="211"/>
        <v>460</v>
      </c>
      <c r="I393" s="45">
        <f t="shared" si="203"/>
        <v>98.08102345415777</v>
      </c>
      <c r="J393" s="24">
        <v>199</v>
      </c>
      <c r="K393" s="24">
        <v>4</v>
      </c>
      <c r="L393" s="24">
        <v>53</v>
      </c>
      <c r="M393" s="24">
        <v>157</v>
      </c>
      <c r="N393" s="24">
        <v>38</v>
      </c>
      <c r="O393" s="24">
        <v>6</v>
      </c>
      <c r="P393" s="24">
        <v>0</v>
      </c>
      <c r="Q393" s="24">
        <v>3</v>
      </c>
      <c r="R393" s="24">
        <v>0</v>
      </c>
      <c r="S393" s="24">
        <v>0</v>
      </c>
      <c r="T393" s="24">
        <v>0</v>
      </c>
      <c r="U393" s="32">
        <v>5</v>
      </c>
      <c r="V393" s="42">
        <f t="shared" si="212"/>
        <v>1.0660980810234542</v>
      </c>
      <c r="W393" s="32">
        <v>4</v>
      </c>
      <c r="X393" s="42">
        <f t="shared" si="213"/>
        <v>0.8528784648187633</v>
      </c>
    </row>
    <row r="394" spans="1:24" ht="15.75">
      <c r="A394" s="18" t="s">
        <v>296</v>
      </c>
      <c r="B394" s="17">
        <v>2</v>
      </c>
      <c r="C394" s="17">
        <v>2</v>
      </c>
      <c r="D394" s="32">
        <v>2</v>
      </c>
      <c r="E394" s="42">
        <f t="shared" si="202"/>
        <v>100</v>
      </c>
      <c r="F394" s="17">
        <v>308</v>
      </c>
      <c r="G394" s="17">
        <f t="shared" si="214"/>
        <v>301</v>
      </c>
      <c r="H394" s="32">
        <f t="shared" si="211"/>
        <v>298</v>
      </c>
      <c r="I394" s="45">
        <f t="shared" si="203"/>
        <v>99.00332225913621</v>
      </c>
      <c r="J394" s="24">
        <v>144</v>
      </c>
      <c r="K394" s="24">
        <v>2</v>
      </c>
      <c r="L394" s="24">
        <v>56</v>
      </c>
      <c r="M394" s="24">
        <v>25</v>
      </c>
      <c r="N394" s="24">
        <v>46</v>
      </c>
      <c r="O394" s="24">
        <v>4</v>
      </c>
      <c r="P394" s="24">
        <v>21</v>
      </c>
      <c r="Q394" s="24">
        <v>0</v>
      </c>
      <c r="R394" s="24">
        <v>0</v>
      </c>
      <c r="S394" s="24">
        <v>0</v>
      </c>
      <c r="T394" s="24">
        <v>0</v>
      </c>
      <c r="U394" s="32">
        <v>0</v>
      </c>
      <c r="V394" s="42">
        <f t="shared" si="212"/>
        <v>0</v>
      </c>
      <c r="W394" s="32">
        <v>3</v>
      </c>
      <c r="X394" s="42">
        <f t="shared" si="213"/>
        <v>0.9966777408637874</v>
      </c>
    </row>
    <row r="395" spans="1:24" ht="15.75">
      <c r="A395" s="18" t="s">
        <v>297</v>
      </c>
      <c r="B395" s="17">
        <v>1</v>
      </c>
      <c r="C395" s="17">
        <v>3</v>
      </c>
      <c r="D395" s="32">
        <v>3</v>
      </c>
      <c r="E395" s="42">
        <f t="shared" si="202"/>
        <v>100</v>
      </c>
      <c r="F395" s="17">
        <v>1208</v>
      </c>
      <c r="G395" s="17">
        <f t="shared" si="214"/>
        <v>1007</v>
      </c>
      <c r="H395" s="32">
        <f t="shared" si="211"/>
        <v>968</v>
      </c>
      <c r="I395" s="45">
        <f t="shared" si="203"/>
        <v>96.1271102284012</v>
      </c>
      <c r="J395" s="24">
        <v>253</v>
      </c>
      <c r="K395" s="24">
        <v>18</v>
      </c>
      <c r="L395" s="24">
        <v>487</v>
      </c>
      <c r="M395" s="24">
        <v>43</v>
      </c>
      <c r="N395" s="24">
        <v>86</v>
      </c>
      <c r="O395" s="24">
        <v>7</v>
      </c>
      <c r="P395" s="24">
        <v>74</v>
      </c>
      <c r="Q395" s="24">
        <v>0</v>
      </c>
      <c r="R395" s="24">
        <v>0</v>
      </c>
      <c r="S395" s="24">
        <v>0</v>
      </c>
      <c r="T395" s="24">
        <v>0</v>
      </c>
      <c r="U395" s="32">
        <v>17</v>
      </c>
      <c r="V395" s="42">
        <f t="shared" si="212"/>
        <v>1.6881827209533267</v>
      </c>
      <c r="W395" s="32">
        <v>22</v>
      </c>
      <c r="X395" s="42">
        <f t="shared" si="213"/>
        <v>2.1847070506454815</v>
      </c>
    </row>
    <row r="396" spans="1:24" ht="15.75">
      <c r="A396" s="18" t="s">
        <v>298</v>
      </c>
      <c r="B396" s="17">
        <v>1</v>
      </c>
      <c r="C396" s="17">
        <v>3</v>
      </c>
      <c r="D396" s="32">
        <v>3</v>
      </c>
      <c r="E396" s="42">
        <f t="shared" si="202"/>
        <v>100</v>
      </c>
      <c r="F396" s="17">
        <v>1184</v>
      </c>
      <c r="G396" s="17">
        <f t="shared" si="214"/>
        <v>1038</v>
      </c>
      <c r="H396" s="32">
        <f t="shared" si="211"/>
        <v>1005</v>
      </c>
      <c r="I396" s="45">
        <f t="shared" si="203"/>
        <v>96.82080924855492</v>
      </c>
      <c r="J396" s="24">
        <v>327</v>
      </c>
      <c r="K396" s="24">
        <v>21</v>
      </c>
      <c r="L396" s="24">
        <v>142</v>
      </c>
      <c r="M396" s="24">
        <v>318</v>
      </c>
      <c r="N396" s="24">
        <v>90</v>
      </c>
      <c r="O396" s="24">
        <v>11</v>
      </c>
      <c r="P396" s="24">
        <v>96</v>
      </c>
      <c r="Q396" s="24">
        <v>0</v>
      </c>
      <c r="R396" s="24">
        <v>0</v>
      </c>
      <c r="S396" s="24">
        <v>0</v>
      </c>
      <c r="T396" s="24">
        <v>0</v>
      </c>
      <c r="U396" s="32">
        <v>18</v>
      </c>
      <c r="V396" s="42">
        <f t="shared" si="212"/>
        <v>1.7341040462427744</v>
      </c>
      <c r="W396" s="32">
        <v>15</v>
      </c>
      <c r="X396" s="42">
        <f t="shared" si="213"/>
        <v>1.4450867052023122</v>
      </c>
    </row>
    <row r="397" spans="1:24" ht="15.75">
      <c r="A397" s="18" t="s">
        <v>299</v>
      </c>
      <c r="B397" s="17">
        <v>1</v>
      </c>
      <c r="C397" s="17">
        <v>3</v>
      </c>
      <c r="D397" s="32">
        <v>3</v>
      </c>
      <c r="E397" s="42">
        <f t="shared" si="202"/>
        <v>100</v>
      </c>
      <c r="F397" s="17">
        <v>1240</v>
      </c>
      <c r="G397" s="17">
        <f t="shared" si="214"/>
        <v>1114</v>
      </c>
      <c r="H397" s="32">
        <f t="shared" si="211"/>
        <v>1082</v>
      </c>
      <c r="I397" s="45">
        <f t="shared" si="203"/>
        <v>97.12746858168761</v>
      </c>
      <c r="J397" s="24">
        <v>316</v>
      </c>
      <c r="K397" s="24">
        <v>21</v>
      </c>
      <c r="L397" s="24">
        <v>131</v>
      </c>
      <c r="M397" s="24">
        <v>54</v>
      </c>
      <c r="N397" s="24">
        <v>139</v>
      </c>
      <c r="O397" s="24">
        <v>17</v>
      </c>
      <c r="P397" s="24">
        <v>404</v>
      </c>
      <c r="Q397" s="24">
        <v>0</v>
      </c>
      <c r="R397" s="24">
        <v>0</v>
      </c>
      <c r="S397" s="24">
        <v>0</v>
      </c>
      <c r="T397" s="24">
        <v>0</v>
      </c>
      <c r="U397" s="32">
        <v>22</v>
      </c>
      <c r="V397" s="42">
        <f t="shared" si="212"/>
        <v>1.9748653500897666</v>
      </c>
      <c r="W397" s="32">
        <v>10</v>
      </c>
      <c r="X397" s="42">
        <f t="shared" si="213"/>
        <v>0.8976660682226212</v>
      </c>
    </row>
    <row r="398" spans="1:24" ht="15.75">
      <c r="A398" s="18" t="s">
        <v>300</v>
      </c>
      <c r="B398" s="17">
        <v>1</v>
      </c>
      <c r="C398" s="17">
        <v>2</v>
      </c>
      <c r="D398" s="32">
        <v>2</v>
      </c>
      <c r="E398" s="42">
        <f t="shared" si="202"/>
        <v>100</v>
      </c>
      <c r="F398" s="17">
        <v>623</v>
      </c>
      <c r="G398" s="17">
        <f t="shared" si="214"/>
        <v>561</v>
      </c>
      <c r="H398" s="32">
        <f t="shared" si="211"/>
        <v>532</v>
      </c>
      <c r="I398" s="45">
        <f t="shared" si="203"/>
        <v>94.8306595365419</v>
      </c>
      <c r="J398" s="24">
        <v>242</v>
      </c>
      <c r="K398" s="24">
        <v>8</v>
      </c>
      <c r="L398" s="24">
        <v>4</v>
      </c>
      <c r="M398" s="24">
        <v>12</v>
      </c>
      <c r="N398" s="24">
        <v>101</v>
      </c>
      <c r="O398" s="24">
        <v>11</v>
      </c>
      <c r="P398" s="24">
        <v>154</v>
      </c>
      <c r="Q398" s="24">
        <v>0</v>
      </c>
      <c r="R398" s="24">
        <v>0</v>
      </c>
      <c r="S398" s="24">
        <v>0</v>
      </c>
      <c r="T398" s="24">
        <v>0</v>
      </c>
      <c r="U398" s="32">
        <v>12</v>
      </c>
      <c r="V398" s="42">
        <f t="shared" si="212"/>
        <v>2.13903743315508</v>
      </c>
      <c r="W398" s="32">
        <v>17</v>
      </c>
      <c r="X398" s="42">
        <f t="shared" si="213"/>
        <v>3.0303030303030303</v>
      </c>
    </row>
    <row r="399" spans="1:24" ht="15.75">
      <c r="A399" s="18" t="s">
        <v>301</v>
      </c>
      <c r="B399" s="17">
        <v>1</v>
      </c>
      <c r="C399" s="17">
        <v>1</v>
      </c>
      <c r="D399" s="32">
        <v>1</v>
      </c>
      <c r="E399" s="42">
        <f t="shared" si="202"/>
        <v>100</v>
      </c>
      <c r="F399" s="17">
        <v>261</v>
      </c>
      <c r="G399" s="17">
        <f t="shared" si="214"/>
        <v>240</v>
      </c>
      <c r="H399" s="32">
        <f t="shared" si="211"/>
        <v>235</v>
      </c>
      <c r="I399" s="45">
        <f t="shared" si="203"/>
        <v>97.91666666666666</v>
      </c>
      <c r="J399" s="24">
        <v>52</v>
      </c>
      <c r="K399" s="24">
        <v>5</v>
      </c>
      <c r="L399" s="24">
        <v>22</v>
      </c>
      <c r="M399" s="24">
        <v>63</v>
      </c>
      <c r="N399" s="24">
        <v>82</v>
      </c>
      <c r="O399" s="24">
        <v>3</v>
      </c>
      <c r="P399" s="24">
        <v>8</v>
      </c>
      <c r="Q399" s="24">
        <v>0</v>
      </c>
      <c r="R399" s="24">
        <v>0</v>
      </c>
      <c r="S399" s="24">
        <v>0</v>
      </c>
      <c r="T399" s="24">
        <v>0</v>
      </c>
      <c r="U399" s="32">
        <v>1</v>
      </c>
      <c r="V399" s="42">
        <f t="shared" si="212"/>
        <v>0.4166666666666667</v>
      </c>
      <c r="W399" s="32">
        <v>4</v>
      </c>
      <c r="X399" s="42">
        <f t="shared" si="213"/>
        <v>1.6666666666666667</v>
      </c>
    </row>
    <row r="400" spans="1:24" ht="15.75">
      <c r="A400" s="18" t="s">
        <v>109</v>
      </c>
      <c r="B400" s="17">
        <v>1</v>
      </c>
      <c r="C400" s="17">
        <v>1</v>
      </c>
      <c r="D400" s="32">
        <v>1</v>
      </c>
      <c r="E400" s="42">
        <f t="shared" si="202"/>
        <v>100</v>
      </c>
      <c r="F400" s="17">
        <v>80</v>
      </c>
      <c r="G400" s="17">
        <f t="shared" si="214"/>
        <v>80</v>
      </c>
      <c r="H400" s="32">
        <f t="shared" si="211"/>
        <v>79</v>
      </c>
      <c r="I400" s="45">
        <f t="shared" si="203"/>
        <v>98.75</v>
      </c>
      <c r="J400" s="24">
        <v>42</v>
      </c>
      <c r="K400" s="24">
        <v>0</v>
      </c>
      <c r="L400" s="24">
        <v>0</v>
      </c>
      <c r="M400" s="24">
        <v>1</v>
      </c>
      <c r="N400" s="24">
        <v>10</v>
      </c>
      <c r="O400" s="24">
        <v>0</v>
      </c>
      <c r="P400" s="24">
        <v>26</v>
      </c>
      <c r="Q400" s="24">
        <v>0</v>
      </c>
      <c r="R400" s="24">
        <v>0</v>
      </c>
      <c r="S400" s="24">
        <v>0</v>
      </c>
      <c r="T400" s="24">
        <v>0</v>
      </c>
      <c r="U400" s="32">
        <v>1</v>
      </c>
      <c r="V400" s="42">
        <f t="shared" si="212"/>
        <v>1.25</v>
      </c>
      <c r="W400" s="32">
        <v>0</v>
      </c>
      <c r="X400" s="42">
        <f t="shared" si="213"/>
        <v>0</v>
      </c>
    </row>
    <row r="401" spans="1:24" ht="15.75">
      <c r="A401" s="18" t="s">
        <v>195</v>
      </c>
      <c r="B401" s="17">
        <v>1</v>
      </c>
      <c r="C401" s="17">
        <v>2</v>
      </c>
      <c r="D401" s="32">
        <v>2</v>
      </c>
      <c r="E401" s="42">
        <f t="shared" si="202"/>
        <v>100</v>
      </c>
      <c r="F401" s="17">
        <v>680</v>
      </c>
      <c r="G401" s="17">
        <f t="shared" si="214"/>
        <v>643</v>
      </c>
      <c r="H401" s="32">
        <f t="shared" si="211"/>
        <v>631</v>
      </c>
      <c r="I401" s="45">
        <f t="shared" si="203"/>
        <v>98.13374805598755</v>
      </c>
      <c r="J401" s="24">
        <v>305</v>
      </c>
      <c r="K401" s="24">
        <v>17</v>
      </c>
      <c r="L401" s="24">
        <v>25</v>
      </c>
      <c r="M401" s="24">
        <v>261</v>
      </c>
      <c r="N401" s="24">
        <v>14</v>
      </c>
      <c r="O401" s="24">
        <v>5</v>
      </c>
      <c r="P401" s="24">
        <v>2</v>
      </c>
      <c r="Q401" s="24">
        <v>2</v>
      </c>
      <c r="R401" s="24">
        <v>0</v>
      </c>
      <c r="S401" s="24">
        <v>0</v>
      </c>
      <c r="T401" s="24">
        <v>0</v>
      </c>
      <c r="U401" s="32">
        <v>4</v>
      </c>
      <c r="V401" s="42">
        <f t="shared" si="212"/>
        <v>0.6220839813374806</v>
      </c>
      <c r="W401" s="32">
        <v>8</v>
      </c>
      <c r="X401" s="42">
        <f t="shared" si="213"/>
        <v>1.244167962674961</v>
      </c>
    </row>
    <row r="402" spans="1:24" ht="15.75">
      <c r="A402" s="18" t="s">
        <v>302</v>
      </c>
      <c r="B402" s="17">
        <v>1</v>
      </c>
      <c r="C402" s="17">
        <v>1</v>
      </c>
      <c r="D402" s="32">
        <v>1</v>
      </c>
      <c r="E402" s="42">
        <f t="shared" si="202"/>
        <v>100</v>
      </c>
      <c r="F402" s="17">
        <v>214</v>
      </c>
      <c r="G402" s="17">
        <f t="shared" si="214"/>
        <v>196</v>
      </c>
      <c r="H402" s="32">
        <f t="shared" si="211"/>
        <v>182</v>
      </c>
      <c r="I402" s="45">
        <f t="shared" si="203"/>
        <v>92.85714285714286</v>
      </c>
      <c r="J402" s="24">
        <v>94</v>
      </c>
      <c r="K402" s="24">
        <v>3</v>
      </c>
      <c r="L402" s="24">
        <v>12</v>
      </c>
      <c r="M402" s="24">
        <v>55</v>
      </c>
      <c r="N402" s="24">
        <v>15</v>
      </c>
      <c r="O402" s="24">
        <v>2</v>
      </c>
      <c r="P402" s="24">
        <v>1</v>
      </c>
      <c r="Q402" s="24">
        <v>0</v>
      </c>
      <c r="R402" s="24">
        <v>0</v>
      </c>
      <c r="S402" s="24">
        <v>0</v>
      </c>
      <c r="T402" s="24">
        <v>0</v>
      </c>
      <c r="U402" s="32">
        <v>7</v>
      </c>
      <c r="V402" s="42">
        <f t="shared" si="212"/>
        <v>3.571428571428571</v>
      </c>
      <c r="W402" s="32">
        <v>7</v>
      </c>
      <c r="X402" s="42">
        <f t="shared" si="213"/>
        <v>3.571428571428571</v>
      </c>
    </row>
    <row r="403" spans="1:24" ht="15.75">
      <c r="A403" s="18" t="s">
        <v>303</v>
      </c>
      <c r="B403" s="17">
        <v>1</v>
      </c>
      <c r="C403" s="17">
        <v>2</v>
      </c>
      <c r="D403" s="32">
        <v>2</v>
      </c>
      <c r="E403" s="42">
        <f t="shared" si="202"/>
        <v>100</v>
      </c>
      <c r="F403" s="17">
        <v>569</v>
      </c>
      <c r="G403" s="17">
        <f t="shared" si="214"/>
        <v>509</v>
      </c>
      <c r="H403" s="32">
        <f t="shared" si="211"/>
        <v>501</v>
      </c>
      <c r="I403" s="45">
        <f t="shared" si="203"/>
        <v>98.42829076620825</v>
      </c>
      <c r="J403" s="24">
        <v>72</v>
      </c>
      <c r="K403" s="24">
        <v>6</v>
      </c>
      <c r="L403" s="24">
        <v>236</v>
      </c>
      <c r="M403" s="24">
        <v>8</v>
      </c>
      <c r="N403" s="24">
        <v>140</v>
      </c>
      <c r="O403" s="24">
        <v>4</v>
      </c>
      <c r="P403" s="24">
        <v>35</v>
      </c>
      <c r="Q403" s="24">
        <v>0</v>
      </c>
      <c r="R403" s="24">
        <v>0</v>
      </c>
      <c r="S403" s="24">
        <v>0</v>
      </c>
      <c r="T403" s="24">
        <v>0</v>
      </c>
      <c r="U403" s="32">
        <v>2</v>
      </c>
      <c r="V403" s="42">
        <f t="shared" si="212"/>
        <v>0.3929273084479371</v>
      </c>
      <c r="W403" s="32">
        <v>6</v>
      </c>
      <c r="X403" s="42">
        <f t="shared" si="213"/>
        <v>1.1787819253438114</v>
      </c>
    </row>
    <row r="404" spans="1:24" ht="15.75">
      <c r="A404" s="18" t="s">
        <v>304</v>
      </c>
      <c r="B404" s="17">
        <v>1</v>
      </c>
      <c r="C404" s="17">
        <v>1</v>
      </c>
      <c r="D404" s="32">
        <v>1</v>
      </c>
      <c r="E404" s="42">
        <f t="shared" si="202"/>
        <v>100</v>
      </c>
      <c r="F404" s="17">
        <v>124</v>
      </c>
      <c r="G404" s="17">
        <f t="shared" si="214"/>
        <v>114</v>
      </c>
      <c r="H404" s="32">
        <f t="shared" si="211"/>
        <v>112</v>
      </c>
      <c r="I404" s="45">
        <f t="shared" si="203"/>
        <v>98.24561403508771</v>
      </c>
      <c r="J404" s="24">
        <v>48</v>
      </c>
      <c r="K404" s="24">
        <v>1</v>
      </c>
      <c r="L404" s="24">
        <v>53</v>
      </c>
      <c r="M404" s="24">
        <v>8</v>
      </c>
      <c r="N404" s="24">
        <v>0</v>
      </c>
      <c r="O404" s="24">
        <v>0</v>
      </c>
      <c r="P404" s="24">
        <v>2</v>
      </c>
      <c r="Q404" s="24">
        <v>0</v>
      </c>
      <c r="R404" s="24">
        <v>0</v>
      </c>
      <c r="S404" s="24">
        <v>0</v>
      </c>
      <c r="T404" s="24">
        <v>0</v>
      </c>
      <c r="U404" s="32">
        <v>1</v>
      </c>
      <c r="V404" s="42">
        <f t="shared" si="212"/>
        <v>0.8771929824561403</v>
      </c>
      <c r="W404" s="32">
        <v>1</v>
      </c>
      <c r="X404" s="42">
        <f t="shared" si="213"/>
        <v>0.8771929824561403</v>
      </c>
    </row>
    <row r="405" spans="1:24" ht="15.75">
      <c r="A405" s="18" t="s">
        <v>145</v>
      </c>
      <c r="B405" s="17">
        <v>1</v>
      </c>
      <c r="C405" s="17">
        <v>3</v>
      </c>
      <c r="D405" s="32">
        <v>3</v>
      </c>
      <c r="E405" s="42">
        <f t="shared" si="202"/>
        <v>100</v>
      </c>
      <c r="F405" s="17">
        <v>1477</v>
      </c>
      <c r="G405" s="17">
        <f t="shared" si="214"/>
        <v>1321</v>
      </c>
      <c r="H405" s="32">
        <f t="shared" si="211"/>
        <v>1273</v>
      </c>
      <c r="I405" s="45">
        <f t="shared" si="203"/>
        <v>96.3663890991673</v>
      </c>
      <c r="J405" s="24">
        <v>566</v>
      </c>
      <c r="K405" s="24">
        <v>20</v>
      </c>
      <c r="L405" s="24">
        <v>123</v>
      </c>
      <c r="M405" s="24">
        <v>444</v>
      </c>
      <c r="N405" s="24">
        <v>63</v>
      </c>
      <c r="O405" s="24">
        <v>7</v>
      </c>
      <c r="P405" s="24">
        <v>22</v>
      </c>
      <c r="Q405" s="24">
        <v>28</v>
      </c>
      <c r="R405" s="24">
        <v>0</v>
      </c>
      <c r="S405" s="24">
        <v>0</v>
      </c>
      <c r="T405" s="24">
        <v>0</v>
      </c>
      <c r="U405" s="32">
        <v>21</v>
      </c>
      <c r="V405" s="42">
        <f t="shared" si="212"/>
        <v>1.5897047691143074</v>
      </c>
      <c r="W405" s="32">
        <v>27</v>
      </c>
      <c r="X405" s="42">
        <f t="shared" si="213"/>
        <v>2.043906131718395</v>
      </c>
    </row>
    <row r="406" spans="1:24" ht="15.75">
      <c r="A406" s="18" t="s">
        <v>651</v>
      </c>
      <c r="B406" s="17">
        <v>1</v>
      </c>
      <c r="C406" s="17">
        <v>2</v>
      </c>
      <c r="D406" s="32">
        <v>2</v>
      </c>
      <c r="E406" s="42">
        <f t="shared" si="202"/>
        <v>100</v>
      </c>
      <c r="F406" s="17">
        <v>889</v>
      </c>
      <c r="G406" s="17">
        <f t="shared" si="214"/>
        <v>809</v>
      </c>
      <c r="H406" s="32">
        <f t="shared" si="211"/>
        <v>797</v>
      </c>
      <c r="I406" s="45">
        <f t="shared" si="203"/>
        <v>98.51668726823239</v>
      </c>
      <c r="J406" s="24">
        <v>397</v>
      </c>
      <c r="K406" s="24">
        <v>14</v>
      </c>
      <c r="L406" s="24">
        <v>93</v>
      </c>
      <c r="M406" s="24">
        <v>243</v>
      </c>
      <c r="N406" s="24">
        <v>31</v>
      </c>
      <c r="O406" s="24">
        <v>8</v>
      </c>
      <c r="P406" s="24">
        <v>4</v>
      </c>
      <c r="Q406" s="24">
        <v>7</v>
      </c>
      <c r="R406" s="24">
        <v>0</v>
      </c>
      <c r="S406" s="24">
        <v>0</v>
      </c>
      <c r="T406" s="24">
        <v>0</v>
      </c>
      <c r="U406" s="32">
        <v>8</v>
      </c>
      <c r="V406" s="42">
        <f t="shared" si="212"/>
        <v>0.9888751545117428</v>
      </c>
      <c r="W406" s="32">
        <v>4</v>
      </c>
      <c r="X406" s="42">
        <f t="shared" si="213"/>
        <v>0.4944375772558714</v>
      </c>
    </row>
    <row r="407" spans="1:24" ht="15.75">
      <c r="A407" s="18" t="s">
        <v>305</v>
      </c>
      <c r="B407" s="17">
        <v>2</v>
      </c>
      <c r="C407" s="17">
        <v>2</v>
      </c>
      <c r="D407" s="32">
        <v>2</v>
      </c>
      <c r="E407" s="42">
        <f t="shared" si="202"/>
        <v>100</v>
      </c>
      <c r="F407" s="17">
        <v>377</v>
      </c>
      <c r="G407" s="17">
        <f t="shared" si="214"/>
        <v>343</v>
      </c>
      <c r="H407" s="32">
        <f t="shared" si="211"/>
        <v>324</v>
      </c>
      <c r="I407" s="45">
        <f t="shared" si="203"/>
        <v>94.46064139941691</v>
      </c>
      <c r="J407" s="24">
        <v>147</v>
      </c>
      <c r="K407" s="24">
        <v>8</v>
      </c>
      <c r="L407" s="24">
        <v>46</v>
      </c>
      <c r="M407" s="24">
        <v>97</v>
      </c>
      <c r="N407" s="24">
        <v>17</v>
      </c>
      <c r="O407" s="24">
        <v>2</v>
      </c>
      <c r="P407" s="24">
        <v>4</v>
      </c>
      <c r="Q407" s="24">
        <v>3</v>
      </c>
      <c r="R407" s="24">
        <v>0</v>
      </c>
      <c r="S407" s="24">
        <v>0</v>
      </c>
      <c r="T407" s="24">
        <v>0</v>
      </c>
      <c r="U407" s="32">
        <v>11</v>
      </c>
      <c r="V407" s="42">
        <f t="shared" si="212"/>
        <v>3.206997084548105</v>
      </c>
      <c r="W407" s="32">
        <v>8</v>
      </c>
      <c r="X407" s="42">
        <f t="shared" si="213"/>
        <v>2.3323615160349855</v>
      </c>
    </row>
    <row r="408" spans="1:24" ht="15.75">
      <c r="A408" s="18" t="s">
        <v>569</v>
      </c>
      <c r="B408" s="17">
        <v>2</v>
      </c>
      <c r="C408" s="17">
        <v>2</v>
      </c>
      <c r="D408" s="32">
        <v>2</v>
      </c>
      <c r="E408" s="42">
        <f t="shared" si="202"/>
        <v>100</v>
      </c>
      <c r="F408" s="17">
        <v>265</v>
      </c>
      <c r="G408" s="17">
        <f t="shared" si="214"/>
        <v>250</v>
      </c>
      <c r="H408" s="32">
        <f t="shared" si="211"/>
        <v>243</v>
      </c>
      <c r="I408" s="45">
        <f t="shared" si="203"/>
        <v>97.2</v>
      </c>
      <c r="J408" s="24">
        <v>106</v>
      </c>
      <c r="K408" s="24">
        <v>4</v>
      </c>
      <c r="L408" s="24">
        <v>39</v>
      </c>
      <c r="M408" s="24">
        <v>71</v>
      </c>
      <c r="N408" s="24">
        <v>17</v>
      </c>
      <c r="O408" s="24">
        <v>4</v>
      </c>
      <c r="P408" s="24">
        <v>2</v>
      </c>
      <c r="Q408" s="24">
        <v>0</v>
      </c>
      <c r="R408" s="24">
        <v>0</v>
      </c>
      <c r="S408" s="24">
        <v>0</v>
      </c>
      <c r="T408" s="24">
        <v>0</v>
      </c>
      <c r="U408" s="32">
        <v>4</v>
      </c>
      <c r="V408" s="42">
        <f t="shared" si="212"/>
        <v>1.6</v>
      </c>
      <c r="W408" s="32">
        <v>3</v>
      </c>
      <c r="X408" s="42">
        <f t="shared" si="213"/>
        <v>1.2</v>
      </c>
    </row>
    <row r="409" spans="1:24" ht="15.75">
      <c r="A409" s="18"/>
      <c r="B409" s="17"/>
      <c r="C409" s="17"/>
      <c r="D409" s="32"/>
      <c r="E409" s="42"/>
      <c r="F409" s="17"/>
      <c r="G409" s="17"/>
      <c r="H409" s="32"/>
      <c r="I409" s="45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32"/>
      <c r="V409" s="42"/>
      <c r="W409" s="32"/>
      <c r="X409" s="42"/>
    </row>
    <row r="410" spans="1:24" ht="15.75">
      <c r="A410" s="15" t="s">
        <v>306</v>
      </c>
      <c r="B410" s="19">
        <f>SUM(B411:B424)</f>
        <v>25</v>
      </c>
      <c r="C410" s="19">
        <f>SUM(C411:C424)</f>
        <v>51</v>
      </c>
      <c r="D410" s="33">
        <f>SUM(D411:D424)</f>
        <v>51</v>
      </c>
      <c r="E410" s="43">
        <f t="shared" si="202"/>
        <v>100</v>
      </c>
      <c r="F410" s="19">
        <f>SUM(F411:F424)</f>
        <v>19817</v>
      </c>
      <c r="G410" s="19">
        <f>SUM(G411:G424)</f>
        <v>17146</v>
      </c>
      <c r="H410" s="33">
        <f>SUM(H411:H424)</f>
        <v>16655</v>
      </c>
      <c r="I410" s="49">
        <f t="shared" si="203"/>
        <v>97.13635833430537</v>
      </c>
      <c r="J410" s="25">
        <f aca="true" t="shared" si="215" ref="J410:U410">SUM(J411:J424)</f>
        <v>6444</v>
      </c>
      <c r="K410" s="25">
        <f t="shared" si="215"/>
        <v>368</v>
      </c>
      <c r="L410" s="25">
        <f t="shared" si="215"/>
        <v>877</v>
      </c>
      <c r="M410" s="25">
        <f t="shared" si="215"/>
        <v>5541</v>
      </c>
      <c r="N410" s="25">
        <f t="shared" si="215"/>
        <v>2408</v>
      </c>
      <c r="O410" s="25">
        <f t="shared" si="215"/>
        <v>286</v>
      </c>
      <c r="P410" s="25">
        <f>SUM(P411:P424)</f>
        <v>583</v>
      </c>
      <c r="Q410" s="25">
        <f t="shared" si="215"/>
        <v>53</v>
      </c>
      <c r="R410" s="25">
        <f t="shared" si="215"/>
        <v>95</v>
      </c>
      <c r="S410" s="25">
        <f t="shared" si="215"/>
        <v>0</v>
      </c>
      <c r="T410" s="25">
        <f t="shared" si="215"/>
        <v>0</v>
      </c>
      <c r="U410" s="33">
        <f t="shared" si="215"/>
        <v>231</v>
      </c>
      <c r="V410" s="43">
        <f>SUM(U410/G410)*100</f>
        <v>1.3472530036160038</v>
      </c>
      <c r="W410" s="33">
        <f>SUM(W411:W424)</f>
        <v>260</v>
      </c>
      <c r="X410" s="43">
        <f>SUM(W410/G410)*100</f>
        <v>1.5163886620786189</v>
      </c>
    </row>
    <row r="411" spans="1:24" ht="15.75">
      <c r="A411" s="18" t="s">
        <v>652</v>
      </c>
      <c r="B411" s="17">
        <v>2</v>
      </c>
      <c r="C411" s="17">
        <v>13</v>
      </c>
      <c r="D411" s="32">
        <v>13</v>
      </c>
      <c r="E411" s="42">
        <f t="shared" si="202"/>
        <v>100</v>
      </c>
      <c r="F411" s="17">
        <v>6304</v>
      </c>
      <c r="G411" s="17">
        <f>SUM(H411,U411,W411)</f>
        <v>5198</v>
      </c>
      <c r="H411" s="32">
        <f>SUM(J411:T411)</f>
        <v>5003</v>
      </c>
      <c r="I411" s="45">
        <f t="shared" si="203"/>
        <v>96.24855713736052</v>
      </c>
      <c r="J411" s="24">
        <v>1646</v>
      </c>
      <c r="K411" s="24">
        <v>75</v>
      </c>
      <c r="L411" s="24">
        <v>447</v>
      </c>
      <c r="M411" s="24">
        <v>1754</v>
      </c>
      <c r="N411" s="24">
        <v>643</v>
      </c>
      <c r="O411" s="24">
        <v>40</v>
      </c>
      <c r="P411" s="24">
        <v>263</v>
      </c>
      <c r="Q411" s="24">
        <v>40</v>
      </c>
      <c r="R411" s="24">
        <v>95</v>
      </c>
      <c r="S411" s="24">
        <v>0</v>
      </c>
      <c r="T411" s="24">
        <v>0</v>
      </c>
      <c r="U411" s="32">
        <v>103</v>
      </c>
      <c r="V411" s="42">
        <f aca="true" t="shared" si="216" ref="V411:V424">SUM(U411/G411)*100</f>
        <v>1.981531358214698</v>
      </c>
      <c r="W411" s="32">
        <v>92</v>
      </c>
      <c r="X411" s="42">
        <f aca="true" t="shared" si="217" ref="X411:X424">SUM(W411/G411)*100</f>
        <v>1.7699115044247788</v>
      </c>
    </row>
    <row r="412" spans="1:24" ht="15.75">
      <c r="A412" s="18" t="s">
        <v>96</v>
      </c>
      <c r="B412" s="17">
        <v>2</v>
      </c>
      <c r="C412" s="17">
        <v>2</v>
      </c>
      <c r="D412" s="32">
        <v>2</v>
      </c>
      <c r="E412" s="42">
        <f t="shared" si="202"/>
        <v>100</v>
      </c>
      <c r="F412" s="17">
        <v>588</v>
      </c>
      <c r="G412" s="17">
        <f aca="true" t="shared" si="218" ref="G412:G424">SUM(H412,U412,W412)</f>
        <v>552</v>
      </c>
      <c r="H412" s="32">
        <f aca="true" t="shared" si="219" ref="H412:H424">SUM(J412:T412)</f>
        <v>543</v>
      </c>
      <c r="I412" s="45">
        <f t="shared" si="203"/>
        <v>98.36956521739131</v>
      </c>
      <c r="J412" s="24">
        <v>274</v>
      </c>
      <c r="K412" s="24">
        <v>6</v>
      </c>
      <c r="L412" s="24">
        <v>73</v>
      </c>
      <c r="M412" s="24">
        <v>92</v>
      </c>
      <c r="N412" s="24">
        <v>55</v>
      </c>
      <c r="O412" s="24">
        <v>6</v>
      </c>
      <c r="P412" s="24">
        <v>37</v>
      </c>
      <c r="Q412" s="24">
        <v>0</v>
      </c>
      <c r="R412" s="24">
        <v>0</v>
      </c>
      <c r="S412" s="24">
        <v>0</v>
      </c>
      <c r="T412" s="24">
        <v>0</v>
      </c>
      <c r="U412" s="32">
        <v>4</v>
      </c>
      <c r="V412" s="42">
        <f t="shared" si="216"/>
        <v>0.7246376811594203</v>
      </c>
      <c r="W412" s="32">
        <v>5</v>
      </c>
      <c r="X412" s="42">
        <f t="shared" si="217"/>
        <v>0.9057971014492754</v>
      </c>
    </row>
    <row r="413" spans="1:24" ht="15.75">
      <c r="A413" s="18" t="s">
        <v>307</v>
      </c>
      <c r="B413" s="17">
        <v>1</v>
      </c>
      <c r="C413" s="17">
        <v>2</v>
      </c>
      <c r="D413" s="32">
        <v>2</v>
      </c>
      <c r="E413" s="42">
        <f t="shared" si="202"/>
        <v>100</v>
      </c>
      <c r="F413" s="17">
        <v>905</v>
      </c>
      <c r="G413" s="17">
        <f t="shared" si="218"/>
        <v>810</v>
      </c>
      <c r="H413" s="32">
        <f t="shared" si="219"/>
        <v>787</v>
      </c>
      <c r="I413" s="45">
        <f t="shared" si="203"/>
        <v>97.1604938271605</v>
      </c>
      <c r="J413" s="24">
        <v>350</v>
      </c>
      <c r="K413" s="24">
        <v>10</v>
      </c>
      <c r="L413" s="24">
        <v>0</v>
      </c>
      <c r="M413" s="24">
        <v>364</v>
      </c>
      <c r="N413" s="24">
        <v>30</v>
      </c>
      <c r="O413" s="24">
        <v>3</v>
      </c>
      <c r="P413" s="24">
        <v>29</v>
      </c>
      <c r="Q413" s="24">
        <v>1</v>
      </c>
      <c r="R413" s="24">
        <v>0</v>
      </c>
      <c r="S413" s="24">
        <v>0</v>
      </c>
      <c r="T413" s="24">
        <v>0</v>
      </c>
      <c r="U413" s="32">
        <v>8</v>
      </c>
      <c r="V413" s="42">
        <f t="shared" si="216"/>
        <v>0.9876543209876543</v>
      </c>
      <c r="W413" s="32">
        <v>15</v>
      </c>
      <c r="X413" s="42">
        <f t="shared" si="217"/>
        <v>1.8518518518518516</v>
      </c>
    </row>
    <row r="414" spans="1:24" ht="15.75">
      <c r="A414" s="18" t="s">
        <v>308</v>
      </c>
      <c r="B414" s="17">
        <v>1</v>
      </c>
      <c r="C414" s="17">
        <v>3</v>
      </c>
      <c r="D414" s="32">
        <v>3</v>
      </c>
      <c r="E414" s="42">
        <f t="shared" si="202"/>
        <v>100</v>
      </c>
      <c r="F414" s="17">
        <v>1416</v>
      </c>
      <c r="G414" s="17">
        <f t="shared" si="218"/>
        <v>1148</v>
      </c>
      <c r="H414" s="32">
        <f t="shared" si="219"/>
        <v>1120</v>
      </c>
      <c r="I414" s="45">
        <f t="shared" si="203"/>
        <v>97.5609756097561</v>
      </c>
      <c r="J414" s="24">
        <v>568</v>
      </c>
      <c r="K414" s="24">
        <v>31</v>
      </c>
      <c r="L414" s="24">
        <v>23</v>
      </c>
      <c r="M414" s="24">
        <v>295</v>
      </c>
      <c r="N414" s="24">
        <v>171</v>
      </c>
      <c r="O414" s="24">
        <v>3</v>
      </c>
      <c r="P414" s="24">
        <v>29</v>
      </c>
      <c r="Q414" s="24">
        <v>0</v>
      </c>
      <c r="R414" s="24">
        <v>0</v>
      </c>
      <c r="S414" s="24">
        <v>0</v>
      </c>
      <c r="T414" s="24">
        <v>0</v>
      </c>
      <c r="U414" s="32">
        <v>14</v>
      </c>
      <c r="V414" s="42">
        <f t="shared" si="216"/>
        <v>1.2195121951219512</v>
      </c>
      <c r="W414" s="32">
        <v>14</v>
      </c>
      <c r="X414" s="42">
        <f t="shared" si="217"/>
        <v>1.2195121951219512</v>
      </c>
    </row>
    <row r="415" spans="1:24" ht="15.75">
      <c r="A415" s="18" t="s">
        <v>309</v>
      </c>
      <c r="B415" s="17">
        <v>2</v>
      </c>
      <c r="C415" s="17">
        <v>3</v>
      </c>
      <c r="D415" s="32">
        <v>3</v>
      </c>
      <c r="E415" s="42">
        <f t="shared" si="202"/>
        <v>100</v>
      </c>
      <c r="F415" s="17">
        <v>915</v>
      </c>
      <c r="G415" s="17">
        <f t="shared" si="218"/>
        <v>821</v>
      </c>
      <c r="H415" s="32">
        <f t="shared" si="219"/>
        <v>802</v>
      </c>
      <c r="I415" s="45">
        <f t="shared" si="203"/>
        <v>97.6857490864799</v>
      </c>
      <c r="J415" s="24">
        <v>199</v>
      </c>
      <c r="K415" s="24">
        <v>14</v>
      </c>
      <c r="L415" s="24">
        <v>76</v>
      </c>
      <c r="M415" s="24">
        <v>163</v>
      </c>
      <c r="N415" s="24">
        <v>333</v>
      </c>
      <c r="O415" s="24">
        <v>13</v>
      </c>
      <c r="P415" s="24">
        <v>4</v>
      </c>
      <c r="Q415" s="24">
        <v>0</v>
      </c>
      <c r="R415" s="24">
        <v>0</v>
      </c>
      <c r="S415" s="24">
        <v>0</v>
      </c>
      <c r="T415" s="24">
        <v>0</v>
      </c>
      <c r="U415" s="32">
        <v>9</v>
      </c>
      <c r="V415" s="42">
        <f t="shared" si="216"/>
        <v>1.0962241169305724</v>
      </c>
      <c r="W415" s="32">
        <v>10</v>
      </c>
      <c r="X415" s="42">
        <f t="shared" si="217"/>
        <v>1.2180267965895248</v>
      </c>
    </row>
    <row r="416" spans="1:24" ht="15.75">
      <c r="A416" s="18" t="s">
        <v>310</v>
      </c>
      <c r="B416" s="17">
        <v>2</v>
      </c>
      <c r="C416" s="17">
        <v>3</v>
      </c>
      <c r="D416" s="32">
        <v>3</v>
      </c>
      <c r="E416" s="42">
        <f t="shared" si="202"/>
        <v>100</v>
      </c>
      <c r="F416" s="17">
        <v>649</v>
      </c>
      <c r="G416" s="17">
        <f t="shared" si="218"/>
        <v>602</v>
      </c>
      <c r="H416" s="32">
        <f t="shared" si="219"/>
        <v>595</v>
      </c>
      <c r="I416" s="45">
        <f t="shared" si="203"/>
        <v>98.83720930232558</v>
      </c>
      <c r="J416" s="24">
        <v>278</v>
      </c>
      <c r="K416" s="24">
        <v>3</v>
      </c>
      <c r="L416" s="24">
        <v>4</v>
      </c>
      <c r="M416" s="24">
        <v>257</v>
      </c>
      <c r="N416" s="24">
        <v>5</v>
      </c>
      <c r="O416" s="24">
        <v>2</v>
      </c>
      <c r="P416" s="24">
        <v>46</v>
      </c>
      <c r="Q416" s="24">
        <v>0</v>
      </c>
      <c r="R416" s="24">
        <v>0</v>
      </c>
      <c r="S416" s="24">
        <v>0</v>
      </c>
      <c r="T416" s="24">
        <v>0</v>
      </c>
      <c r="U416" s="32">
        <v>2</v>
      </c>
      <c r="V416" s="42">
        <f t="shared" si="216"/>
        <v>0.33222591362126247</v>
      </c>
      <c r="W416" s="32">
        <v>5</v>
      </c>
      <c r="X416" s="42">
        <f t="shared" si="217"/>
        <v>0.8305647840531563</v>
      </c>
    </row>
    <row r="417" spans="1:24" ht="15.75">
      <c r="A417" s="18" t="s">
        <v>169</v>
      </c>
      <c r="B417" s="17">
        <v>1</v>
      </c>
      <c r="C417" s="17">
        <v>2</v>
      </c>
      <c r="D417" s="32">
        <v>2</v>
      </c>
      <c r="E417" s="42">
        <f t="shared" si="202"/>
        <v>100</v>
      </c>
      <c r="F417" s="17">
        <v>732</v>
      </c>
      <c r="G417" s="17">
        <f t="shared" si="218"/>
        <v>655</v>
      </c>
      <c r="H417" s="32">
        <f t="shared" si="219"/>
        <v>633</v>
      </c>
      <c r="I417" s="45">
        <f t="shared" si="203"/>
        <v>96.6412213740458</v>
      </c>
      <c r="J417" s="24">
        <v>307</v>
      </c>
      <c r="K417" s="24">
        <v>15</v>
      </c>
      <c r="L417" s="24">
        <v>23</v>
      </c>
      <c r="M417" s="24">
        <v>12</v>
      </c>
      <c r="N417" s="24">
        <v>253</v>
      </c>
      <c r="O417" s="24">
        <v>4</v>
      </c>
      <c r="P417" s="24">
        <v>19</v>
      </c>
      <c r="Q417" s="24">
        <v>0</v>
      </c>
      <c r="R417" s="24">
        <v>0</v>
      </c>
      <c r="S417" s="24">
        <v>0</v>
      </c>
      <c r="T417" s="24">
        <v>0</v>
      </c>
      <c r="U417" s="32">
        <v>9</v>
      </c>
      <c r="V417" s="42">
        <f t="shared" si="216"/>
        <v>1.3740458015267176</v>
      </c>
      <c r="W417" s="32">
        <v>13</v>
      </c>
      <c r="X417" s="42">
        <f t="shared" si="217"/>
        <v>1.984732824427481</v>
      </c>
    </row>
    <row r="418" spans="1:24" ht="15.75">
      <c r="A418" s="18" t="s">
        <v>311</v>
      </c>
      <c r="B418" s="17">
        <v>3</v>
      </c>
      <c r="C418" s="17">
        <v>3</v>
      </c>
      <c r="D418" s="32">
        <v>3</v>
      </c>
      <c r="E418" s="42">
        <f t="shared" si="202"/>
        <v>100</v>
      </c>
      <c r="F418" s="17">
        <v>934</v>
      </c>
      <c r="G418" s="17">
        <f t="shared" si="218"/>
        <v>853</v>
      </c>
      <c r="H418" s="32">
        <f t="shared" si="219"/>
        <v>839</v>
      </c>
      <c r="I418" s="45">
        <f t="shared" si="203"/>
        <v>98.35873388042205</v>
      </c>
      <c r="J418" s="24">
        <v>347</v>
      </c>
      <c r="K418" s="24">
        <v>14</v>
      </c>
      <c r="L418" s="24">
        <v>23</v>
      </c>
      <c r="M418" s="24">
        <v>191</v>
      </c>
      <c r="N418" s="24">
        <v>196</v>
      </c>
      <c r="O418" s="24">
        <v>2</v>
      </c>
      <c r="P418" s="24">
        <v>66</v>
      </c>
      <c r="Q418" s="24">
        <v>0</v>
      </c>
      <c r="R418" s="24">
        <v>0</v>
      </c>
      <c r="S418" s="24">
        <v>0</v>
      </c>
      <c r="T418" s="24">
        <v>0</v>
      </c>
      <c r="U418" s="32">
        <v>5</v>
      </c>
      <c r="V418" s="42">
        <f t="shared" si="216"/>
        <v>0.5861664712778429</v>
      </c>
      <c r="W418" s="32">
        <v>9</v>
      </c>
      <c r="X418" s="42">
        <f t="shared" si="217"/>
        <v>1.0550996483001172</v>
      </c>
    </row>
    <row r="419" spans="1:24" ht="15.75">
      <c r="A419" s="18" t="s">
        <v>312</v>
      </c>
      <c r="B419" s="17">
        <v>1</v>
      </c>
      <c r="C419" s="17">
        <v>3</v>
      </c>
      <c r="D419" s="32">
        <v>3</v>
      </c>
      <c r="E419" s="42">
        <f t="shared" si="202"/>
        <v>100</v>
      </c>
      <c r="F419" s="17">
        <v>1547</v>
      </c>
      <c r="G419" s="17">
        <f t="shared" si="218"/>
        <v>1368</v>
      </c>
      <c r="H419" s="32">
        <f t="shared" si="219"/>
        <v>1344</v>
      </c>
      <c r="I419" s="45">
        <f t="shared" si="203"/>
        <v>98.24561403508771</v>
      </c>
      <c r="J419" s="24">
        <v>493</v>
      </c>
      <c r="K419" s="24">
        <v>45</v>
      </c>
      <c r="L419" s="24">
        <v>34</v>
      </c>
      <c r="M419" s="24">
        <v>388</v>
      </c>
      <c r="N419" s="24">
        <v>357</v>
      </c>
      <c r="O419" s="24">
        <v>13</v>
      </c>
      <c r="P419" s="24">
        <v>8</v>
      </c>
      <c r="Q419" s="24">
        <v>6</v>
      </c>
      <c r="R419" s="24">
        <v>0</v>
      </c>
      <c r="S419" s="24">
        <v>0</v>
      </c>
      <c r="T419" s="24">
        <v>0</v>
      </c>
      <c r="U419" s="32">
        <v>8</v>
      </c>
      <c r="V419" s="42">
        <f t="shared" si="216"/>
        <v>0.5847953216374269</v>
      </c>
      <c r="W419" s="32">
        <v>16</v>
      </c>
      <c r="X419" s="42">
        <f t="shared" si="217"/>
        <v>1.1695906432748537</v>
      </c>
    </row>
    <row r="420" spans="1:24" ht="15.75">
      <c r="A420" s="18" t="s">
        <v>272</v>
      </c>
      <c r="B420" s="17">
        <v>3</v>
      </c>
      <c r="C420" s="17">
        <v>5</v>
      </c>
      <c r="D420" s="32">
        <v>5</v>
      </c>
      <c r="E420" s="42">
        <f t="shared" si="202"/>
        <v>100</v>
      </c>
      <c r="F420" s="17">
        <v>1463</v>
      </c>
      <c r="G420" s="17">
        <f t="shared" si="218"/>
        <v>1271</v>
      </c>
      <c r="H420" s="32">
        <f t="shared" si="219"/>
        <v>1229</v>
      </c>
      <c r="I420" s="45">
        <f t="shared" si="203"/>
        <v>96.69551534225019</v>
      </c>
      <c r="J420" s="24">
        <v>470</v>
      </c>
      <c r="K420" s="24">
        <v>115</v>
      </c>
      <c r="L420" s="24">
        <v>16</v>
      </c>
      <c r="M420" s="24">
        <v>519</v>
      </c>
      <c r="N420" s="24">
        <v>72</v>
      </c>
      <c r="O420" s="24">
        <v>12</v>
      </c>
      <c r="P420" s="24">
        <v>25</v>
      </c>
      <c r="Q420" s="24">
        <v>0</v>
      </c>
      <c r="R420" s="24">
        <v>0</v>
      </c>
      <c r="S420" s="24">
        <v>0</v>
      </c>
      <c r="T420" s="24">
        <v>0</v>
      </c>
      <c r="U420" s="32">
        <v>28</v>
      </c>
      <c r="V420" s="42">
        <f t="shared" si="216"/>
        <v>2.2029897718332023</v>
      </c>
      <c r="W420" s="32">
        <v>14</v>
      </c>
      <c r="X420" s="42">
        <f t="shared" si="217"/>
        <v>1.1014948859166012</v>
      </c>
    </row>
    <row r="421" spans="1:24" ht="15.75">
      <c r="A421" s="18" t="s">
        <v>313</v>
      </c>
      <c r="B421" s="17">
        <v>2</v>
      </c>
      <c r="C421" s="17">
        <v>5</v>
      </c>
      <c r="D421" s="32">
        <v>5</v>
      </c>
      <c r="E421" s="42">
        <f t="shared" si="202"/>
        <v>100</v>
      </c>
      <c r="F421" s="17">
        <v>2072</v>
      </c>
      <c r="G421" s="17">
        <f t="shared" si="218"/>
        <v>1796</v>
      </c>
      <c r="H421" s="32">
        <f t="shared" si="219"/>
        <v>1746</v>
      </c>
      <c r="I421" s="45">
        <f t="shared" si="203"/>
        <v>97.21603563474387</v>
      </c>
      <c r="J421" s="24">
        <v>773</v>
      </c>
      <c r="K421" s="24">
        <v>23</v>
      </c>
      <c r="L421" s="24">
        <v>27</v>
      </c>
      <c r="M421" s="24">
        <v>668</v>
      </c>
      <c r="N421" s="24">
        <v>196</v>
      </c>
      <c r="O421" s="24">
        <v>11</v>
      </c>
      <c r="P421" s="24">
        <v>44</v>
      </c>
      <c r="Q421" s="24">
        <v>4</v>
      </c>
      <c r="R421" s="24">
        <v>0</v>
      </c>
      <c r="S421" s="24">
        <v>0</v>
      </c>
      <c r="T421" s="24">
        <v>0</v>
      </c>
      <c r="U421" s="32">
        <v>14</v>
      </c>
      <c r="V421" s="42">
        <f t="shared" si="216"/>
        <v>0.779510022271715</v>
      </c>
      <c r="W421" s="32">
        <v>36</v>
      </c>
      <c r="X421" s="42">
        <f t="shared" si="217"/>
        <v>2.0044543429844097</v>
      </c>
    </row>
    <row r="422" spans="1:24" ht="15.75">
      <c r="A422" s="18" t="s">
        <v>314</v>
      </c>
      <c r="B422" s="17">
        <v>1</v>
      </c>
      <c r="C422" s="17">
        <v>2</v>
      </c>
      <c r="D422" s="32">
        <v>2</v>
      </c>
      <c r="E422" s="42">
        <f t="shared" si="202"/>
        <v>100</v>
      </c>
      <c r="F422" s="17">
        <v>582</v>
      </c>
      <c r="G422" s="17">
        <f t="shared" si="218"/>
        <v>539</v>
      </c>
      <c r="H422" s="32">
        <f t="shared" si="219"/>
        <v>528</v>
      </c>
      <c r="I422" s="45">
        <f t="shared" si="203"/>
        <v>97.95918367346938</v>
      </c>
      <c r="J422" s="24">
        <v>34</v>
      </c>
      <c r="K422" s="24">
        <v>0</v>
      </c>
      <c r="L422" s="24">
        <v>19</v>
      </c>
      <c r="M422" s="24">
        <v>278</v>
      </c>
      <c r="N422" s="24">
        <v>27</v>
      </c>
      <c r="O422" s="24">
        <v>170</v>
      </c>
      <c r="P422" s="24">
        <v>0</v>
      </c>
      <c r="Q422" s="24">
        <v>0</v>
      </c>
      <c r="R422" s="24">
        <v>0</v>
      </c>
      <c r="S422" s="24">
        <v>0</v>
      </c>
      <c r="T422" s="24">
        <v>0</v>
      </c>
      <c r="U422" s="32">
        <v>6</v>
      </c>
      <c r="V422" s="42">
        <f t="shared" si="216"/>
        <v>1.1131725417439702</v>
      </c>
      <c r="W422" s="32">
        <v>5</v>
      </c>
      <c r="X422" s="42">
        <f t="shared" si="217"/>
        <v>0.927643784786642</v>
      </c>
    </row>
    <row r="423" spans="1:24" ht="15.75">
      <c r="A423" s="13" t="s">
        <v>572</v>
      </c>
      <c r="B423" s="17">
        <v>3</v>
      </c>
      <c r="C423" s="17">
        <v>3</v>
      </c>
      <c r="D423" s="32">
        <v>3</v>
      </c>
      <c r="E423" s="42">
        <f t="shared" si="202"/>
        <v>100</v>
      </c>
      <c r="F423" s="17">
        <v>772</v>
      </c>
      <c r="G423" s="17">
        <f t="shared" si="218"/>
        <v>693</v>
      </c>
      <c r="H423" s="32">
        <f t="shared" si="219"/>
        <v>671</v>
      </c>
      <c r="I423" s="45">
        <f t="shared" si="203"/>
        <v>96.82539682539682</v>
      </c>
      <c r="J423" s="24">
        <v>441</v>
      </c>
      <c r="K423" s="24">
        <v>6</v>
      </c>
      <c r="L423" s="24">
        <v>44</v>
      </c>
      <c r="M423" s="24">
        <v>130</v>
      </c>
      <c r="N423" s="24">
        <v>39</v>
      </c>
      <c r="O423" s="24">
        <v>4</v>
      </c>
      <c r="P423" s="24">
        <v>5</v>
      </c>
      <c r="Q423" s="24">
        <v>2</v>
      </c>
      <c r="R423" s="24">
        <v>0</v>
      </c>
      <c r="S423" s="24">
        <v>0</v>
      </c>
      <c r="T423" s="24">
        <v>0</v>
      </c>
      <c r="U423" s="32">
        <v>12</v>
      </c>
      <c r="V423" s="42">
        <f t="shared" si="216"/>
        <v>1.7316017316017316</v>
      </c>
      <c r="W423" s="32">
        <v>10</v>
      </c>
      <c r="X423" s="42">
        <f t="shared" si="217"/>
        <v>1.443001443001443</v>
      </c>
    </row>
    <row r="424" spans="1:24" ht="15.75">
      <c r="A424" s="13" t="s">
        <v>573</v>
      </c>
      <c r="B424" s="17">
        <v>1</v>
      </c>
      <c r="C424" s="17">
        <v>2</v>
      </c>
      <c r="D424" s="32">
        <v>2</v>
      </c>
      <c r="E424" s="42">
        <f t="shared" si="202"/>
        <v>100</v>
      </c>
      <c r="F424" s="17">
        <v>938</v>
      </c>
      <c r="G424" s="17">
        <f t="shared" si="218"/>
        <v>840</v>
      </c>
      <c r="H424" s="32">
        <f t="shared" si="219"/>
        <v>815</v>
      </c>
      <c r="I424" s="45">
        <f t="shared" si="203"/>
        <v>97.02380952380952</v>
      </c>
      <c r="J424" s="24">
        <v>264</v>
      </c>
      <c r="K424" s="24">
        <v>11</v>
      </c>
      <c r="L424" s="24">
        <v>68</v>
      </c>
      <c r="M424" s="24">
        <v>430</v>
      </c>
      <c r="N424" s="24">
        <v>31</v>
      </c>
      <c r="O424" s="24">
        <v>3</v>
      </c>
      <c r="P424" s="24">
        <v>8</v>
      </c>
      <c r="Q424" s="24">
        <v>0</v>
      </c>
      <c r="R424" s="24">
        <v>0</v>
      </c>
      <c r="S424" s="24">
        <v>0</v>
      </c>
      <c r="T424" s="24">
        <v>0</v>
      </c>
      <c r="U424" s="32">
        <v>9</v>
      </c>
      <c r="V424" s="42">
        <f t="shared" si="216"/>
        <v>1.0714285714285714</v>
      </c>
      <c r="W424" s="32">
        <v>16</v>
      </c>
      <c r="X424" s="42">
        <f t="shared" si="217"/>
        <v>1.9047619047619049</v>
      </c>
    </row>
    <row r="425" spans="1:24" ht="15.75">
      <c r="A425" s="18"/>
      <c r="B425" s="17"/>
      <c r="C425" s="17"/>
      <c r="D425" s="32"/>
      <c r="E425" s="42"/>
      <c r="F425" s="17"/>
      <c r="G425" s="17"/>
      <c r="H425" s="32"/>
      <c r="I425" s="45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32"/>
      <c r="V425" s="42"/>
      <c r="W425" s="32"/>
      <c r="X425" s="42"/>
    </row>
    <row r="426" spans="1:24" ht="15.75">
      <c r="A426" s="15" t="s">
        <v>315</v>
      </c>
      <c r="B426" s="19">
        <f>SUM(B427:B437)</f>
        <v>25</v>
      </c>
      <c r="C426" s="19">
        <f>SUM(C427:C437)</f>
        <v>31</v>
      </c>
      <c r="D426" s="33">
        <f>SUM(D427:D437)</f>
        <v>31</v>
      </c>
      <c r="E426" s="43">
        <f aca="true" t="shared" si="220" ref="E426:E464">SUM(D426/C426)*100</f>
        <v>100</v>
      </c>
      <c r="F426" s="19">
        <f>SUM(F427:F437)</f>
        <v>7657</v>
      </c>
      <c r="G426" s="19">
        <f>SUM(G427:G437)</f>
        <v>6759</v>
      </c>
      <c r="H426" s="33">
        <f>SUM(H427:H437)</f>
        <v>6585</v>
      </c>
      <c r="I426" s="49">
        <f aca="true" t="shared" si="221" ref="I426:I463">SUM(H426/G426)*100</f>
        <v>97.42565468264536</v>
      </c>
      <c r="J426" s="25">
        <f aca="true" t="shared" si="222" ref="J426:U426">SUM(J427:J437)</f>
        <v>2897</v>
      </c>
      <c r="K426" s="25">
        <f t="shared" si="222"/>
        <v>274</v>
      </c>
      <c r="L426" s="25">
        <f t="shared" si="222"/>
        <v>994</v>
      </c>
      <c r="M426" s="25">
        <f t="shared" si="222"/>
        <v>1560</v>
      </c>
      <c r="N426" s="25">
        <f t="shared" si="222"/>
        <v>423</v>
      </c>
      <c r="O426" s="25">
        <f t="shared" si="222"/>
        <v>196</v>
      </c>
      <c r="P426" s="25">
        <f>SUM(P427:P437)</f>
        <v>231</v>
      </c>
      <c r="Q426" s="25">
        <f t="shared" si="222"/>
        <v>10</v>
      </c>
      <c r="R426" s="25">
        <f t="shared" si="222"/>
        <v>0</v>
      </c>
      <c r="S426" s="25">
        <f t="shared" si="222"/>
        <v>0</v>
      </c>
      <c r="T426" s="25">
        <f t="shared" si="222"/>
        <v>0</v>
      </c>
      <c r="U426" s="33">
        <f t="shared" si="222"/>
        <v>80</v>
      </c>
      <c r="V426" s="43">
        <f>SUM(U426/G426)*100</f>
        <v>1.1836070424619027</v>
      </c>
      <c r="W426" s="33">
        <f>SUM(W427:W437)</f>
        <v>94</v>
      </c>
      <c r="X426" s="43">
        <f>SUM(W426/G426)*100</f>
        <v>1.3907382748927355</v>
      </c>
    </row>
    <row r="427" spans="1:24" ht="15.75">
      <c r="A427" s="18" t="s">
        <v>316</v>
      </c>
      <c r="B427" s="17">
        <v>3</v>
      </c>
      <c r="C427" s="17">
        <v>7</v>
      </c>
      <c r="D427" s="32">
        <v>7</v>
      </c>
      <c r="E427" s="42">
        <f t="shared" si="220"/>
        <v>100</v>
      </c>
      <c r="F427" s="17">
        <v>2297</v>
      </c>
      <c r="G427" s="17">
        <f>SUM(H427,U427,W427)</f>
        <v>1957</v>
      </c>
      <c r="H427" s="32">
        <f>SUM(J427:T427)</f>
        <v>1921</v>
      </c>
      <c r="I427" s="45">
        <f t="shared" si="221"/>
        <v>98.16044966785897</v>
      </c>
      <c r="J427" s="24">
        <v>969</v>
      </c>
      <c r="K427" s="24">
        <v>49</v>
      </c>
      <c r="L427" s="24">
        <v>287</v>
      </c>
      <c r="M427" s="24">
        <v>322</v>
      </c>
      <c r="N427" s="24">
        <v>190</v>
      </c>
      <c r="O427" s="24">
        <v>21</v>
      </c>
      <c r="P427" s="24">
        <v>74</v>
      </c>
      <c r="Q427" s="24">
        <v>9</v>
      </c>
      <c r="R427" s="24">
        <v>0</v>
      </c>
      <c r="S427" s="24">
        <v>0</v>
      </c>
      <c r="T427" s="24">
        <v>0</v>
      </c>
      <c r="U427" s="32">
        <v>14</v>
      </c>
      <c r="V427" s="42">
        <f aca="true" t="shared" si="223" ref="V427:V437">SUM(U427/G427)*100</f>
        <v>0.7153806847215125</v>
      </c>
      <c r="W427" s="32">
        <v>22</v>
      </c>
      <c r="X427" s="42">
        <f aca="true" t="shared" si="224" ref="X427:X437">SUM(W427/G427)*100</f>
        <v>1.1241696474195195</v>
      </c>
    </row>
    <row r="428" spans="1:24" ht="15.75">
      <c r="A428" s="18" t="s">
        <v>317</v>
      </c>
      <c r="B428" s="17">
        <v>2</v>
      </c>
      <c r="C428" s="17">
        <v>2</v>
      </c>
      <c r="D428" s="32">
        <v>2</v>
      </c>
      <c r="E428" s="42">
        <f t="shared" si="220"/>
        <v>100</v>
      </c>
      <c r="F428" s="17">
        <v>504</v>
      </c>
      <c r="G428" s="17">
        <f aca="true" t="shared" si="225" ref="G428:G437">SUM(H428,U428,W428)</f>
        <v>459</v>
      </c>
      <c r="H428" s="32">
        <f aca="true" t="shared" si="226" ref="H428:H437">SUM(J428:T428)</f>
        <v>440</v>
      </c>
      <c r="I428" s="45">
        <f t="shared" si="221"/>
        <v>95.86056644880175</v>
      </c>
      <c r="J428" s="24">
        <v>212</v>
      </c>
      <c r="K428" s="24">
        <v>13</v>
      </c>
      <c r="L428" s="24">
        <v>60</v>
      </c>
      <c r="M428" s="24">
        <v>115</v>
      </c>
      <c r="N428" s="24">
        <v>23</v>
      </c>
      <c r="O428" s="24">
        <v>1</v>
      </c>
      <c r="P428" s="24">
        <v>16</v>
      </c>
      <c r="Q428" s="24">
        <v>0</v>
      </c>
      <c r="R428" s="24">
        <v>0</v>
      </c>
      <c r="S428" s="24">
        <v>0</v>
      </c>
      <c r="T428" s="24">
        <v>0</v>
      </c>
      <c r="U428" s="32">
        <v>6</v>
      </c>
      <c r="V428" s="42">
        <f t="shared" si="223"/>
        <v>1.3071895424836601</v>
      </c>
      <c r="W428" s="32">
        <v>13</v>
      </c>
      <c r="X428" s="42">
        <f t="shared" si="224"/>
        <v>2.832244008714597</v>
      </c>
    </row>
    <row r="429" spans="1:24" ht="15.75">
      <c r="A429" s="18" t="s">
        <v>574</v>
      </c>
      <c r="B429" s="17">
        <v>4</v>
      </c>
      <c r="C429" s="17">
        <v>4</v>
      </c>
      <c r="D429" s="32">
        <v>4</v>
      </c>
      <c r="E429" s="42">
        <f t="shared" si="220"/>
        <v>100</v>
      </c>
      <c r="F429" s="17">
        <v>492</v>
      </c>
      <c r="G429" s="17">
        <f t="shared" si="225"/>
        <v>423</v>
      </c>
      <c r="H429" s="32">
        <f t="shared" si="226"/>
        <v>406</v>
      </c>
      <c r="I429" s="45">
        <f t="shared" si="221"/>
        <v>95.98108747044918</v>
      </c>
      <c r="J429" s="24">
        <v>196</v>
      </c>
      <c r="K429" s="24">
        <v>4</v>
      </c>
      <c r="L429" s="24">
        <v>85</v>
      </c>
      <c r="M429" s="24">
        <v>35</v>
      </c>
      <c r="N429" s="24">
        <v>39</v>
      </c>
      <c r="O429" s="24">
        <v>2</v>
      </c>
      <c r="P429" s="24">
        <v>45</v>
      </c>
      <c r="Q429" s="24">
        <v>0</v>
      </c>
      <c r="R429" s="24">
        <v>0</v>
      </c>
      <c r="S429" s="24">
        <v>0</v>
      </c>
      <c r="T429" s="24">
        <v>0</v>
      </c>
      <c r="U429" s="32">
        <v>8</v>
      </c>
      <c r="V429" s="42">
        <f t="shared" si="223"/>
        <v>1.8912529550827424</v>
      </c>
      <c r="W429" s="32">
        <v>9</v>
      </c>
      <c r="X429" s="42">
        <f t="shared" si="224"/>
        <v>2.127659574468085</v>
      </c>
    </row>
    <row r="430" spans="1:24" ht="15.75">
      <c r="A430" s="18" t="s">
        <v>318</v>
      </c>
      <c r="B430" s="17">
        <v>1</v>
      </c>
      <c r="C430" s="17">
        <v>2</v>
      </c>
      <c r="D430" s="32">
        <v>2</v>
      </c>
      <c r="E430" s="42">
        <f t="shared" si="220"/>
        <v>100</v>
      </c>
      <c r="F430" s="17">
        <v>562</v>
      </c>
      <c r="G430" s="17">
        <f t="shared" si="225"/>
        <v>495</v>
      </c>
      <c r="H430" s="32">
        <f t="shared" si="226"/>
        <v>485</v>
      </c>
      <c r="I430" s="45">
        <f t="shared" si="221"/>
        <v>97.97979797979798</v>
      </c>
      <c r="J430" s="24">
        <v>230</v>
      </c>
      <c r="K430" s="24">
        <v>9</v>
      </c>
      <c r="L430" s="24">
        <v>24</v>
      </c>
      <c r="M430" s="24">
        <v>206</v>
      </c>
      <c r="N430" s="24">
        <v>6</v>
      </c>
      <c r="O430" s="24">
        <v>7</v>
      </c>
      <c r="P430" s="24">
        <v>3</v>
      </c>
      <c r="Q430" s="24">
        <v>0</v>
      </c>
      <c r="R430" s="24">
        <v>0</v>
      </c>
      <c r="S430" s="24">
        <v>0</v>
      </c>
      <c r="T430" s="24">
        <v>0</v>
      </c>
      <c r="U430" s="32">
        <v>2</v>
      </c>
      <c r="V430" s="42">
        <f t="shared" si="223"/>
        <v>0.40404040404040403</v>
      </c>
      <c r="W430" s="32">
        <v>8</v>
      </c>
      <c r="X430" s="42">
        <f t="shared" si="224"/>
        <v>1.6161616161616161</v>
      </c>
    </row>
    <row r="431" spans="1:24" ht="15.75">
      <c r="A431" s="18" t="s">
        <v>319</v>
      </c>
      <c r="B431" s="17">
        <v>1</v>
      </c>
      <c r="C431" s="17">
        <v>1</v>
      </c>
      <c r="D431" s="32">
        <v>1</v>
      </c>
      <c r="E431" s="42">
        <f t="shared" si="220"/>
        <v>100</v>
      </c>
      <c r="F431" s="17">
        <v>476</v>
      </c>
      <c r="G431" s="17">
        <f t="shared" si="225"/>
        <v>431</v>
      </c>
      <c r="H431" s="32">
        <f t="shared" si="226"/>
        <v>423</v>
      </c>
      <c r="I431" s="45">
        <f t="shared" si="221"/>
        <v>98.14385150812065</v>
      </c>
      <c r="J431" s="24">
        <v>154</v>
      </c>
      <c r="K431" s="24">
        <v>110</v>
      </c>
      <c r="L431" s="24">
        <v>18</v>
      </c>
      <c r="M431" s="24">
        <v>100</v>
      </c>
      <c r="N431" s="24">
        <v>12</v>
      </c>
      <c r="O431" s="24">
        <v>5</v>
      </c>
      <c r="P431" s="24">
        <v>24</v>
      </c>
      <c r="Q431" s="24">
        <v>0</v>
      </c>
      <c r="R431" s="24">
        <v>0</v>
      </c>
      <c r="S431" s="24">
        <v>0</v>
      </c>
      <c r="T431" s="24">
        <v>0</v>
      </c>
      <c r="U431" s="32">
        <v>2</v>
      </c>
      <c r="V431" s="42">
        <f t="shared" si="223"/>
        <v>0.46403712296983757</v>
      </c>
      <c r="W431" s="32">
        <v>6</v>
      </c>
      <c r="X431" s="42">
        <f t="shared" si="224"/>
        <v>1.3921113689095126</v>
      </c>
    </row>
    <row r="432" spans="1:24" ht="15.75">
      <c r="A432" s="18" t="s">
        <v>250</v>
      </c>
      <c r="B432" s="17">
        <v>1</v>
      </c>
      <c r="C432" s="17">
        <v>1</v>
      </c>
      <c r="D432" s="32">
        <v>1</v>
      </c>
      <c r="E432" s="42">
        <f t="shared" si="220"/>
        <v>100</v>
      </c>
      <c r="F432" s="17">
        <v>442</v>
      </c>
      <c r="G432" s="17">
        <f t="shared" si="225"/>
        <v>405</v>
      </c>
      <c r="H432" s="32">
        <f t="shared" si="226"/>
        <v>401</v>
      </c>
      <c r="I432" s="45">
        <f t="shared" si="221"/>
        <v>99.01234567901234</v>
      </c>
      <c r="J432" s="24">
        <v>179</v>
      </c>
      <c r="K432" s="24">
        <v>4</v>
      </c>
      <c r="L432" s="24">
        <v>183</v>
      </c>
      <c r="M432" s="24">
        <v>23</v>
      </c>
      <c r="N432" s="24">
        <v>4</v>
      </c>
      <c r="O432" s="24">
        <v>3</v>
      </c>
      <c r="P432" s="24">
        <v>5</v>
      </c>
      <c r="Q432" s="24">
        <v>0</v>
      </c>
      <c r="R432" s="24">
        <v>0</v>
      </c>
      <c r="S432" s="24">
        <v>0</v>
      </c>
      <c r="T432" s="24">
        <v>0</v>
      </c>
      <c r="U432" s="32">
        <v>3</v>
      </c>
      <c r="V432" s="42">
        <f t="shared" si="223"/>
        <v>0.7407407407407408</v>
      </c>
      <c r="W432" s="32">
        <v>1</v>
      </c>
      <c r="X432" s="42">
        <f t="shared" si="224"/>
        <v>0.24691358024691357</v>
      </c>
    </row>
    <row r="433" spans="1:24" ht="15.75">
      <c r="A433" s="18" t="s">
        <v>320</v>
      </c>
      <c r="B433" s="17">
        <v>1</v>
      </c>
      <c r="C433" s="17">
        <v>1</v>
      </c>
      <c r="D433" s="32">
        <v>1</v>
      </c>
      <c r="E433" s="42">
        <f t="shared" si="220"/>
        <v>100</v>
      </c>
      <c r="F433" s="17">
        <v>211</v>
      </c>
      <c r="G433" s="17">
        <f t="shared" si="225"/>
        <v>195</v>
      </c>
      <c r="H433" s="32">
        <f t="shared" si="226"/>
        <v>195</v>
      </c>
      <c r="I433" s="45">
        <f t="shared" si="221"/>
        <v>100</v>
      </c>
      <c r="J433" s="24">
        <v>70</v>
      </c>
      <c r="K433" s="24">
        <v>3</v>
      </c>
      <c r="L433" s="24">
        <v>56</v>
      </c>
      <c r="M433" s="24">
        <v>64</v>
      </c>
      <c r="N433" s="24">
        <v>1</v>
      </c>
      <c r="O433" s="24">
        <v>0</v>
      </c>
      <c r="P433" s="24">
        <v>1</v>
      </c>
      <c r="Q433" s="24">
        <v>0</v>
      </c>
      <c r="R433" s="24">
        <v>0</v>
      </c>
      <c r="S433" s="24">
        <v>0</v>
      </c>
      <c r="T433" s="24">
        <v>0</v>
      </c>
      <c r="U433" s="32">
        <v>0</v>
      </c>
      <c r="V433" s="42">
        <f t="shared" si="223"/>
        <v>0</v>
      </c>
      <c r="W433" s="32">
        <v>0</v>
      </c>
      <c r="X433" s="42">
        <f t="shared" si="224"/>
        <v>0</v>
      </c>
    </row>
    <row r="434" spans="1:24" ht="15.75">
      <c r="A434" s="18" t="s">
        <v>321</v>
      </c>
      <c r="B434" s="17">
        <v>2</v>
      </c>
      <c r="C434" s="17">
        <v>2</v>
      </c>
      <c r="D434" s="32">
        <v>2</v>
      </c>
      <c r="E434" s="42">
        <f t="shared" si="220"/>
        <v>100</v>
      </c>
      <c r="F434" s="17">
        <v>580</v>
      </c>
      <c r="G434" s="17">
        <f t="shared" si="225"/>
        <v>520</v>
      </c>
      <c r="H434" s="32">
        <f t="shared" si="226"/>
        <v>487</v>
      </c>
      <c r="I434" s="45">
        <f t="shared" si="221"/>
        <v>93.65384615384616</v>
      </c>
      <c r="J434" s="24">
        <v>70</v>
      </c>
      <c r="K434" s="24">
        <v>35</v>
      </c>
      <c r="L434" s="24">
        <v>78</v>
      </c>
      <c r="M434" s="24">
        <v>136</v>
      </c>
      <c r="N434" s="24">
        <v>99</v>
      </c>
      <c r="O434" s="24">
        <v>12</v>
      </c>
      <c r="P434" s="24">
        <v>57</v>
      </c>
      <c r="Q434" s="24">
        <v>0</v>
      </c>
      <c r="R434" s="24">
        <v>0</v>
      </c>
      <c r="S434" s="24">
        <v>0</v>
      </c>
      <c r="T434" s="24">
        <v>0</v>
      </c>
      <c r="U434" s="32">
        <v>18</v>
      </c>
      <c r="V434" s="42">
        <f t="shared" si="223"/>
        <v>3.4615384615384617</v>
      </c>
      <c r="W434" s="32">
        <v>15</v>
      </c>
      <c r="X434" s="42">
        <f t="shared" si="224"/>
        <v>2.8846153846153846</v>
      </c>
    </row>
    <row r="435" spans="1:24" ht="15.75">
      <c r="A435" s="18" t="s">
        <v>322</v>
      </c>
      <c r="B435" s="17">
        <v>3</v>
      </c>
      <c r="C435" s="17">
        <v>3</v>
      </c>
      <c r="D435" s="32">
        <v>3</v>
      </c>
      <c r="E435" s="42">
        <f t="shared" si="220"/>
        <v>100</v>
      </c>
      <c r="F435" s="17">
        <v>378</v>
      </c>
      <c r="G435" s="17">
        <f t="shared" si="225"/>
        <v>346</v>
      </c>
      <c r="H435" s="32">
        <f t="shared" si="226"/>
        <v>341</v>
      </c>
      <c r="I435" s="45">
        <f t="shared" si="221"/>
        <v>98.55491329479769</v>
      </c>
      <c r="J435" s="24">
        <v>161</v>
      </c>
      <c r="K435" s="24">
        <v>7</v>
      </c>
      <c r="L435" s="24">
        <v>45</v>
      </c>
      <c r="M435" s="24">
        <v>115</v>
      </c>
      <c r="N435" s="24">
        <v>8</v>
      </c>
      <c r="O435" s="24">
        <v>3</v>
      </c>
      <c r="P435" s="24">
        <v>2</v>
      </c>
      <c r="Q435" s="24">
        <v>0</v>
      </c>
      <c r="R435" s="24">
        <v>0</v>
      </c>
      <c r="S435" s="24">
        <v>0</v>
      </c>
      <c r="T435" s="24">
        <v>0</v>
      </c>
      <c r="U435" s="32">
        <v>1</v>
      </c>
      <c r="V435" s="42">
        <f t="shared" si="223"/>
        <v>0.2890173410404624</v>
      </c>
      <c r="W435" s="32">
        <v>4</v>
      </c>
      <c r="X435" s="42">
        <f t="shared" si="224"/>
        <v>1.1560693641618496</v>
      </c>
    </row>
    <row r="436" spans="1:24" ht="15.75">
      <c r="A436" s="18" t="s">
        <v>323</v>
      </c>
      <c r="B436" s="17">
        <v>5</v>
      </c>
      <c r="C436" s="17">
        <v>6</v>
      </c>
      <c r="D436" s="32">
        <v>6</v>
      </c>
      <c r="E436" s="42">
        <f t="shared" si="220"/>
        <v>100</v>
      </c>
      <c r="F436" s="17">
        <v>1447</v>
      </c>
      <c r="G436" s="17">
        <f t="shared" si="225"/>
        <v>1280</v>
      </c>
      <c r="H436" s="32">
        <f t="shared" si="226"/>
        <v>1244</v>
      </c>
      <c r="I436" s="45">
        <f t="shared" si="221"/>
        <v>97.1875</v>
      </c>
      <c r="J436" s="24">
        <v>557</v>
      </c>
      <c r="K436" s="24">
        <v>40</v>
      </c>
      <c r="L436" s="24">
        <v>147</v>
      </c>
      <c r="M436" s="24">
        <v>327</v>
      </c>
      <c r="N436" s="24">
        <v>28</v>
      </c>
      <c r="O436" s="24">
        <v>142</v>
      </c>
      <c r="P436" s="24">
        <v>3</v>
      </c>
      <c r="Q436" s="24">
        <v>0</v>
      </c>
      <c r="R436" s="24">
        <v>0</v>
      </c>
      <c r="S436" s="24">
        <v>0</v>
      </c>
      <c r="T436" s="24">
        <v>0</v>
      </c>
      <c r="U436" s="32">
        <v>22</v>
      </c>
      <c r="V436" s="42">
        <f t="shared" si="223"/>
        <v>1.7187500000000002</v>
      </c>
      <c r="W436" s="32">
        <v>14</v>
      </c>
      <c r="X436" s="42">
        <f t="shared" si="224"/>
        <v>1.09375</v>
      </c>
    </row>
    <row r="437" spans="1:24" ht="15.75">
      <c r="A437" s="18" t="s">
        <v>324</v>
      </c>
      <c r="B437" s="17">
        <v>2</v>
      </c>
      <c r="C437" s="17">
        <v>2</v>
      </c>
      <c r="D437" s="32">
        <v>2</v>
      </c>
      <c r="E437" s="42">
        <f t="shared" si="220"/>
        <v>100</v>
      </c>
      <c r="F437" s="17">
        <v>268</v>
      </c>
      <c r="G437" s="17">
        <f t="shared" si="225"/>
        <v>248</v>
      </c>
      <c r="H437" s="32">
        <f t="shared" si="226"/>
        <v>242</v>
      </c>
      <c r="I437" s="45">
        <f t="shared" si="221"/>
        <v>97.58064516129032</v>
      </c>
      <c r="J437" s="24">
        <v>99</v>
      </c>
      <c r="K437" s="24">
        <v>0</v>
      </c>
      <c r="L437" s="24">
        <v>11</v>
      </c>
      <c r="M437" s="24">
        <v>117</v>
      </c>
      <c r="N437" s="24">
        <v>13</v>
      </c>
      <c r="O437" s="24">
        <v>0</v>
      </c>
      <c r="P437" s="24">
        <v>1</v>
      </c>
      <c r="Q437" s="24">
        <v>1</v>
      </c>
      <c r="R437" s="24">
        <v>0</v>
      </c>
      <c r="S437" s="24">
        <v>0</v>
      </c>
      <c r="T437" s="24">
        <v>0</v>
      </c>
      <c r="U437" s="32">
        <v>4</v>
      </c>
      <c r="V437" s="42">
        <f t="shared" si="223"/>
        <v>1.6129032258064515</v>
      </c>
      <c r="W437" s="32">
        <v>2</v>
      </c>
      <c r="X437" s="42">
        <f t="shared" si="224"/>
        <v>0.8064516129032258</v>
      </c>
    </row>
    <row r="438" spans="1:24" ht="15.75">
      <c r="A438" s="13"/>
      <c r="B438" s="17"/>
      <c r="C438" s="17"/>
      <c r="D438" s="32"/>
      <c r="E438" s="42"/>
      <c r="F438" s="17"/>
      <c r="G438" s="17"/>
      <c r="H438" s="32"/>
      <c r="I438" s="45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32"/>
      <c r="V438" s="42"/>
      <c r="W438" s="32"/>
      <c r="X438" s="42"/>
    </row>
    <row r="439" spans="1:24" ht="15.75">
      <c r="A439" s="15" t="s">
        <v>325</v>
      </c>
      <c r="B439" s="19">
        <f>SUM(B440:B444)</f>
        <v>11</v>
      </c>
      <c r="C439" s="19">
        <f>SUM(C440:C444)</f>
        <v>13</v>
      </c>
      <c r="D439" s="33">
        <f>SUM(D440:D444)</f>
        <v>13</v>
      </c>
      <c r="E439" s="43">
        <f t="shared" si="220"/>
        <v>100</v>
      </c>
      <c r="F439" s="19">
        <f>SUM(F440:F444)</f>
        <v>3350</v>
      </c>
      <c r="G439" s="19">
        <f>SUM(G440:G444)</f>
        <v>2887</v>
      </c>
      <c r="H439" s="33">
        <f>SUM(H440:H444)</f>
        <v>2749</v>
      </c>
      <c r="I439" s="49">
        <f t="shared" si="221"/>
        <v>95.21995150675441</v>
      </c>
      <c r="J439" s="25">
        <f aca="true" t="shared" si="227" ref="J439:U439">SUM(J440:J444)</f>
        <v>918</v>
      </c>
      <c r="K439" s="25">
        <f t="shared" si="227"/>
        <v>57</v>
      </c>
      <c r="L439" s="25">
        <f t="shared" si="227"/>
        <v>258</v>
      </c>
      <c r="M439" s="25">
        <f t="shared" si="227"/>
        <v>743</v>
      </c>
      <c r="N439" s="25">
        <f t="shared" si="227"/>
        <v>500</v>
      </c>
      <c r="O439" s="25">
        <f t="shared" si="227"/>
        <v>26</v>
      </c>
      <c r="P439" s="25">
        <f>SUM(P440:P444)</f>
        <v>244</v>
      </c>
      <c r="Q439" s="25">
        <f t="shared" si="227"/>
        <v>3</v>
      </c>
      <c r="R439" s="25">
        <f t="shared" si="227"/>
        <v>0</v>
      </c>
      <c r="S439" s="25">
        <f t="shared" si="227"/>
        <v>0</v>
      </c>
      <c r="T439" s="25">
        <f t="shared" si="227"/>
        <v>0</v>
      </c>
      <c r="U439" s="33">
        <f t="shared" si="227"/>
        <v>59</v>
      </c>
      <c r="V439" s="43">
        <f aca="true" t="shared" si="228" ref="V439:V444">SUM(U439/G439)*100</f>
        <v>2.0436439210252857</v>
      </c>
      <c r="W439" s="33">
        <f>SUM(W440:W444)</f>
        <v>79</v>
      </c>
      <c r="X439" s="43">
        <f aca="true" t="shared" si="229" ref="X439:X444">SUM(W439/G439)*100</f>
        <v>2.7364045722202976</v>
      </c>
    </row>
    <row r="440" spans="1:24" ht="15.75">
      <c r="A440" s="18" t="s">
        <v>326</v>
      </c>
      <c r="B440" s="17">
        <v>3</v>
      </c>
      <c r="C440" s="17">
        <v>5</v>
      </c>
      <c r="D440" s="32">
        <v>5</v>
      </c>
      <c r="E440" s="42">
        <f t="shared" si="220"/>
        <v>100</v>
      </c>
      <c r="F440" s="17">
        <v>1595</v>
      </c>
      <c r="G440" s="17">
        <f>SUM(H440,U440,W440)</f>
        <v>1325</v>
      </c>
      <c r="H440" s="32">
        <f>SUM(J440:T440)</f>
        <v>1251</v>
      </c>
      <c r="I440" s="45">
        <f t="shared" si="221"/>
        <v>94.41509433962264</v>
      </c>
      <c r="J440" s="24">
        <v>398</v>
      </c>
      <c r="K440" s="24">
        <v>40</v>
      </c>
      <c r="L440" s="24">
        <v>42</v>
      </c>
      <c r="M440" s="24">
        <v>564</v>
      </c>
      <c r="N440" s="24">
        <v>168</v>
      </c>
      <c r="O440" s="24">
        <v>22</v>
      </c>
      <c r="P440" s="24">
        <v>17</v>
      </c>
      <c r="Q440" s="24">
        <v>0</v>
      </c>
      <c r="R440" s="24">
        <v>0</v>
      </c>
      <c r="S440" s="24">
        <v>0</v>
      </c>
      <c r="T440" s="24">
        <v>0</v>
      </c>
      <c r="U440" s="32">
        <v>34</v>
      </c>
      <c r="V440" s="42">
        <f t="shared" si="228"/>
        <v>2.5660377358490565</v>
      </c>
      <c r="W440" s="32">
        <v>40</v>
      </c>
      <c r="X440" s="42">
        <f t="shared" si="229"/>
        <v>3.018867924528302</v>
      </c>
    </row>
    <row r="441" spans="1:24" ht="15.75">
      <c r="A441" s="18" t="s">
        <v>327</v>
      </c>
      <c r="B441" s="17">
        <v>3</v>
      </c>
      <c r="C441" s="17">
        <v>3</v>
      </c>
      <c r="D441" s="32">
        <v>3</v>
      </c>
      <c r="E441" s="42">
        <f t="shared" si="220"/>
        <v>100</v>
      </c>
      <c r="F441" s="17">
        <v>666</v>
      </c>
      <c r="G441" s="17">
        <f>SUM(H441,U441,W441)</f>
        <v>580</v>
      </c>
      <c r="H441" s="32">
        <f>SUM(J441:T441)</f>
        <v>558</v>
      </c>
      <c r="I441" s="45">
        <f t="shared" si="221"/>
        <v>96.20689655172414</v>
      </c>
      <c r="J441" s="24">
        <v>161</v>
      </c>
      <c r="K441" s="24">
        <v>4</v>
      </c>
      <c r="L441" s="24">
        <v>14</v>
      </c>
      <c r="M441" s="24">
        <v>82</v>
      </c>
      <c r="N441" s="24">
        <v>290</v>
      </c>
      <c r="O441" s="24">
        <v>1</v>
      </c>
      <c r="P441" s="24">
        <v>6</v>
      </c>
      <c r="Q441" s="24">
        <v>0</v>
      </c>
      <c r="R441" s="24">
        <v>0</v>
      </c>
      <c r="S441" s="24">
        <v>0</v>
      </c>
      <c r="T441" s="24">
        <v>0</v>
      </c>
      <c r="U441" s="32">
        <v>7</v>
      </c>
      <c r="V441" s="42">
        <f t="shared" si="228"/>
        <v>1.206896551724138</v>
      </c>
      <c r="W441" s="32">
        <v>15</v>
      </c>
      <c r="X441" s="42">
        <f t="shared" si="229"/>
        <v>2.586206896551724</v>
      </c>
    </row>
    <row r="442" spans="1:24" ht="15.75">
      <c r="A442" s="18" t="s">
        <v>328</v>
      </c>
      <c r="B442" s="17">
        <v>1</v>
      </c>
      <c r="C442" s="17">
        <v>1</v>
      </c>
      <c r="D442" s="32">
        <v>1</v>
      </c>
      <c r="E442" s="42">
        <f t="shared" si="220"/>
        <v>100</v>
      </c>
      <c r="F442" s="17">
        <v>287</v>
      </c>
      <c r="G442" s="17">
        <f>SUM(H442,U442,W442)</f>
        <v>269</v>
      </c>
      <c r="H442" s="32">
        <f>SUM(J442:T442)</f>
        <v>264</v>
      </c>
      <c r="I442" s="45">
        <f t="shared" si="221"/>
        <v>98.14126394052045</v>
      </c>
      <c r="J442" s="24">
        <v>101</v>
      </c>
      <c r="K442" s="24">
        <v>6</v>
      </c>
      <c r="L442" s="24">
        <v>117</v>
      </c>
      <c r="M442" s="24">
        <v>24</v>
      </c>
      <c r="N442" s="24">
        <v>15</v>
      </c>
      <c r="O442" s="24">
        <v>1</v>
      </c>
      <c r="P442" s="24">
        <v>0</v>
      </c>
      <c r="Q442" s="24">
        <v>0</v>
      </c>
      <c r="R442" s="24">
        <v>0</v>
      </c>
      <c r="S442" s="24">
        <v>0</v>
      </c>
      <c r="T442" s="24">
        <v>0</v>
      </c>
      <c r="U442" s="32">
        <v>3</v>
      </c>
      <c r="V442" s="42">
        <f t="shared" si="228"/>
        <v>1.1152416356877324</v>
      </c>
      <c r="W442" s="32">
        <v>2</v>
      </c>
      <c r="X442" s="42">
        <f t="shared" si="229"/>
        <v>0.7434944237918215</v>
      </c>
    </row>
    <row r="443" spans="1:24" ht="15.75">
      <c r="A443" s="18" t="s">
        <v>329</v>
      </c>
      <c r="B443" s="17">
        <v>2</v>
      </c>
      <c r="C443" s="17">
        <v>2</v>
      </c>
      <c r="D443" s="32">
        <v>2</v>
      </c>
      <c r="E443" s="42">
        <f t="shared" si="220"/>
        <v>100</v>
      </c>
      <c r="F443" s="17">
        <v>545</v>
      </c>
      <c r="G443" s="17">
        <f>SUM(H443,U443,W443)</f>
        <v>486</v>
      </c>
      <c r="H443" s="32">
        <f>SUM(J443:T443)</f>
        <v>459</v>
      </c>
      <c r="I443" s="45">
        <f t="shared" si="221"/>
        <v>94.44444444444444</v>
      </c>
      <c r="J443" s="24">
        <v>113</v>
      </c>
      <c r="K443" s="24">
        <v>3</v>
      </c>
      <c r="L443" s="24">
        <v>40</v>
      </c>
      <c r="M443" s="24">
        <v>57</v>
      </c>
      <c r="N443" s="24">
        <v>20</v>
      </c>
      <c r="O443" s="24">
        <v>2</v>
      </c>
      <c r="P443" s="24">
        <v>221</v>
      </c>
      <c r="Q443" s="24">
        <v>3</v>
      </c>
      <c r="R443" s="24">
        <v>0</v>
      </c>
      <c r="S443" s="24">
        <v>0</v>
      </c>
      <c r="T443" s="24">
        <v>0</v>
      </c>
      <c r="U443" s="32">
        <v>11</v>
      </c>
      <c r="V443" s="42">
        <f t="shared" si="228"/>
        <v>2.263374485596708</v>
      </c>
      <c r="W443" s="32">
        <v>16</v>
      </c>
      <c r="X443" s="42">
        <f t="shared" si="229"/>
        <v>3.292181069958848</v>
      </c>
    </row>
    <row r="444" spans="1:24" ht="15.75">
      <c r="A444" s="13" t="s">
        <v>575</v>
      </c>
      <c r="B444" s="17">
        <v>2</v>
      </c>
      <c r="C444" s="17">
        <v>2</v>
      </c>
      <c r="D444" s="32">
        <v>2</v>
      </c>
      <c r="E444" s="42">
        <f t="shared" si="220"/>
        <v>100</v>
      </c>
      <c r="F444" s="17">
        <v>257</v>
      </c>
      <c r="G444" s="17">
        <f>SUM(H444,U444,W444)</f>
        <v>227</v>
      </c>
      <c r="H444" s="32">
        <f>SUM(J444:T444)</f>
        <v>217</v>
      </c>
      <c r="I444" s="45">
        <f t="shared" si="221"/>
        <v>95.59471365638767</v>
      </c>
      <c r="J444" s="24">
        <v>145</v>
      </c>
      <c r="K444" s="24">
        <v>4</v>
      </c>
      <c r="L444" s="24">
        <v>45</v>
      </c>
      <c r="M444" s="24">
        <v>16</v>
      </c>
      <c r="N444" s="24">
        <v>7</v>
      </c>
      <c r="O444" s="24">
        <v>0</v>
      </c>
      <c r="P444" s="24">
        <v>0</v>
      </c>
      <c r="Q444" s="24">
        <v>0</v>
      </c>
      <c r="R444" s="24">
        <v>0</v>
      </c>
      <c r="S444" s="24">
        <v>0</v>
      </c>
      <c r="T444" s="24">
        <v>0</v>
      </c>
      <c r="U444" s="32">
        <v>4</v>
      </c>
      <c r="V444" s="42">
        <f t="shared" si="228"/>
        <v>1.762114537444934</v>
      </c>
      <c r="W444" s="32">
        <v>6</v>
      </c>
      <c r="X444" s="42">
        <f t="shared" si="229"/>
        <v>2.643171806167401</v>
      </c>
    </row>
    <row r="445" spans="1:24" ht="15.75">
      <c r="A445" s="13"/>
      <c r="B445" s="17"/>
      <c r="C445" s="17"/>
      <c r="D445" s="32"/>
      <c r="E445" s="42"/>
      <c r="F445" s="17"/>
      <c r="G445" s="17"/>
      <c r="H445" s="32"/>
      <c r="I445" s="45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32"/>
      <c r="V445" s="42"/>
      <c r="W445" s="32"/>
      <c r="X445" s="42"/>
    </row>
    <row r="446" spans="1:24" ht="15.75">
      <c r="A446" s="15" t="s">
        <v>330</v>
      </c>
      <c r="B446" s="19">
        <f>SUM(B447:B451)</f>
        <v>14</v>
      </c>
      <c r="C446" s="19">
        <f>SUM(C447:C451)</f>
        <v>16</v>
      </c>
      <c r="D446" s="33">
        <f>SUM(D447:D451)</f>
        <v>16</v>
      </c>
      <c r="E446" s="43">
        <f t="shared" si="220"/>
        <v>100</v>
      </c>
      <c r="F446" s="19">
        <f>SUM(F447:F451)</f>
        <v>3204</v>
      </c>
      <c r="G446" s="19">
        <f>SUM(G447:G451)</f>
        <v>2872</v>
      </c>
      <c r="H446" s="33">
        <f>SUM(H447:H451)</f>
        <v>2798</v>
      </c>
      <c r="I446" s="49">
        <f t="shared" si="221"/>
        <v>97.42339832869081</v>
      </c>
      <c r="J446" s="25">
        <f aca="true" t="shared" si="230" ref="J446:U446">SUM(J447:J451)</f>
        <v>1043</v>
      </c>
      <c r="K446" s="25">
        <f t="shared" si="230"/>
        <v>44</v>
      </c>
      <c r="L446" s="25">
        <f t="shared" si="230"/>
        <v>252</v>
      </c>
      <c r="M446" s="25">
        <f t="shared" si="230"/>
        <v>965</v>
      </c>
      <c r="N446" s="25">
        <f t="shared" si="230"/>
        <v>214</v>
      </c>
      <c r="O446" s="25">
        <f t="shared" si="230"/>
        <v>30</v>
      </c>
      <c r="P446" s="25">
        <f>SUM(P447:P451)</f>
        <v>54</v>
      </c>
      <c r="Q446" s="25">
        <f t="shared" si="230"/>
        <v>22</v>
      </c>
      <c r="R446" s="25">
        <f t="shared" si="230"/>
        <v>174</v>
      </c>
      <c r="S446" s="25">
        <f t="shared" si="230"/>
        <v>0</v>
      </c>
      <c r="T446" s="25">
        <f t="shared" si="230"/>
        <v>0</v>
      </c>
      <c r="U446" s="33">
        <f t="shared" si="230"/>
        <v>25</v>
      </c>
      <c r="V446" s="43">
        <f aca="true" t="shared" si="231" ref="V446:V451">SUM(U446/G446)*100</f>
        <v>0.8704735376044569</v>
      </c>
      <c r="W446" s="33">
        <f>SUM(W447:W451)</f>
        <v>49</v>
      </c>
      <c r="X446" s="43">
        <f aca="true" t="shared" si="232" ref="X446:X451">SUM(W446/G446)*100</f>
        <v>1.7061281337047354</v>
      </c>
    </row>
    <row r="447" spans="1:24" ht="15.75">
      <c r="A447" s="18" t="s">
        <v>331</v>
      </c>
      <c r="B447" s="17">
        <v>2</v>
      </c>
      <c r="C447" s="17">
        <v>3</v>
      </c>
      <c r="D447" s="32">
        <v>3</v>
      </c>
      <c r="E447" s="42">
        <f t="shared" si="220"/>
        <v>100</v>
      </c>
      <c r="F447" s="17">
        <v>809</v>
      </c>
      <c r="G447" s="17">
        <f>SUM(H447,U447,W447)</f>
        <v>698</v>
      </c>
      <c r="H447" s="32">
        <f>SUM(J447:T447)</f>
        <v>679</v>
      </c>
      <c r="I447" s="45">
        <f t="shared" si="221"/>
        <v>97.27793696275072</v>
      </c>
      <c r="J447" s="24">
        <v>242</v>
      </c>
      <c r="K447" s="24">
        <v>19</v>
      </c>
      <c r="L447" s="24">
        <v>70</v>
      </c>
      <c r="M447" s="24">
        <v>275</v>
      </c>
      <c r="N447" s="24">
        <v>33</v>
      </c>
      <c r="O447" s="24">
        <v>16</v>
      </c>
      <c r="P447" s="24">
        <v>6</v>
      </c>
      <c r="Q447" s="24">
        <v>18</v>
      </c>
      <c r="R447" s="24">
        <v>0</v>
      </c>
      <c r="S447" s="24">
        <v>0</v>
      </c>
      <c r="T447" s="24">
        <v>0</v>
      </c>
      <c r="U447" s="32">
        <v>6</v>
      </c>
      <c r="V447" s="42">
        <f t="shared" si="231"/>
        <v>0.8595988538681949</v>
      </c>
      <c r="W447" s="32">
        <v>13</v>
      </c>
      <c r="X447" s="42">
        <f t="shared" si="232"/>
        <v>1.8624641833810889</v>
      </c>
    </row>
    <row r="448" spans="1:24" ht="15.75">
      <c r="A448" s="18" t="s">
        <v>332</v>
      </c>
      <c r="B448" s="17">
        <v>3</v>
      </c>
      <c r="C448" s="17">
        <v>3</v>
      </c>
      <c r="D448" s="32">
        <v>3</v>
      </c>
      <c r="E448" s="42">
        <f t="shared" si="220"/>
        <v>100</v>
      </c>
      <c r="F448" s="17">
        <v>554</v>
      </c>
      <c r="G448" s="17">
        <f>SUM(H448,U448,W448)</f>
        <v>507</v>
      </c>
      <c r="H448" s="32">
        <f>SUM(J448:T448)</f>
        <v>497</v>
      </c>
      <c r="I448" s="45">
        <f t="shared" si="221"/>
        <v>98.0276134122288</v>
      </c>
      <c r="J448" s="24">
        <v>241</v>
      </c>
      <c r="K448" s="24">
        <v>7</v>
      </c>
      <c r="L448" s="24">
        <v>2</v>
      </c>
      <c r="M448" s="24">
        <v>97</v>
      </c>
      <c r="N448" s="24">
        <v>135</v>
      </c>
      <c r="O448" s="24">
        <v>2</v>
      </c>
      <c r="P448" s="24">
        <v>13</v>
      </c>
      <c r="Q448" s="24">
        <v>0</v>
      </c>
      <c r="R448" s="24">
        <v>0</v>
      </c>
      <c r="S448" s="24">
        <v>0</v>
      </c>
      <c r="T448" s="24">
        <v>0</v>
      </c>
      <c r="U448" s="32">
        <v>4</v>
      </c>
      <c r="V448" s="42">
        <f t="shared" si="231"/>
        <v>0.7889546351084813</v>
      </c>
      <c r="W448" s="32">
        <v>6</v>
      </c>
      <c r="X448" s="42">
        <f t="shared" si="232"/>
        <v>1.183431952662722</v>
      </c>
    </row>
    <row r="449" spans="1:24" ht="15.75">
      <c r="A449" s="18" t="s">
        <v>637</v>
      </c>
      <c r="B449" s="17">
        <v>3</v>
      </c>
      <c r="C449" s="17">
        <v>3</v>
      </c>
      <c r="D449" s="32">
        <v>3</v>
      </c>
      <c r="E449" s="42">
        <f t="shared" si="220"/>
        <v>100</v>
      </c>
      <c r="F449" s="17">
        <v>572</v>
      </c>
      <c r="G449" s="17">
        <f>SUM(H449,U449,W449)</f>
        <v>514</v>
      </c>
      <c r="H449" s="32">
        <f>SUM(J449:T449)</f>
        <v>492</v>
      </c>
      <c r="I449" s="45">
        <f t="shared" si="221"/>
        <v>95.71984435797665</v>
      </c>
      <c r="J449" s="24">
        <v>130</v>
      </c>
      <c r="K449" s="24">
        <v>5</v>
      </c>
      <c r="L449" s="24">
        <v>145</v>
      </c>
      <c r="M449" s="24">
        <v>149</v>
      </c>
      <c r="N449" s="24">
        <v>23</v>
      </c>
      <c r="O449" s="24">
        <v>1</v>
      </c>
      <c r="P449" s="24">
        <v>28</v>
      </c>
      <c r="Q449" s="24">
        <v>0</v>
      </c>
      <c r="R449" s="24">
        <v>11</v>
      </c>
      <c r="S449" s="24">
        <v>0</v>
      </c>
      <c r="T449" s="24">
        <v>0</v>
      </c>
      <c r="U449" s="32">
        <v>8</v>
      </c>
      <c r="V449" s="42">
        <f t="shared" si="231"/>
        <v>1.556420233463035</v>
      </c>
      <c r="W449" s="32">
        <v>14</v>
      </c>
      <c r="X449" s="42">
        <f t="shared" si="232"/>
        <v>2.7237354085603114</v>
      </c>
    </row>
    <row r="450" spans="1:24" ht="15.75">
      <c r="A450" s="18" t="s">
        <v>131</v>
      </c>
      <c r="B450" s="17">
        <v>3</v>
      </c>
      <c r="C450" s="17">
        <v>3</v>
      </c>
      <c r="D450" s="32">
        <v>3</v>
      </c>
      <c r="E450" s="42">
        <f t="shared" si="220"/>
        <v>100</v>
      </c>
      <c r="F450" s="17">
        <v>500</v>
      </c>
      <c r="G450" s="17">
        <f>SUM(H450,U450,W450)</f>
        <v>464</v>
      </c>
      <c r="H450" s="32">
        <f>SUM(J450:T450)</f>
        <v>456</v>
      </c>
      <c r="I450" s="45">
        <f t="shared" si="221"/>
        <v>98.27586206896551</v>
      </c>
      <c r="J450" s="24">
        <v>170</v>
      </c>
      <c r="K450" s="24">
        <v>7</v>
      </c>
      <c r="L450" s="24">
        <v>24</v>
      </c>
      <c r="M450" s="24">
        <v>235</v>
      </c>
      <c r="N450" s="24">
        <v>11</v>
      </c>
      <c r="O450" s="24">
        <v>5</v>
      </c>
      <c r="P450" s="24">
        <v>3</v>
      </c>
      <c r="Q450" s="24">
        <v>1</v>
      </c>
      <c r="R450" s="24">
        <v>0</v>
      </c>
      <c r="S450" s="24">
        <v>0</v>
      </c>
      <c r="T450" s="24">
        <v>0</v>
      </c>
      <c r="U450" s="32">
        <v>2</v>
      </c>
      <c r="V450" s="42">
        <f t="shared" si="231"/>
        <v>0.43103448275862066</v>
      </c>
      <c r="W450" s="32">
        <v>6</v>
      </c>
      <c r="X450" s="42">
        <f t="shared" si="232"/>
        <v>1.293103448275862</v>
      </c>
    </row>
    <row r="451" spans="1:24" ht="15.75">
      <c r="A451" s="18" t="s">
        <v>333</v>
      </c>
      <c r="B451" s="17">
        <v>3</v>
      </c>
      <c r="C451" s="17">
        <v>4</v>
      </c>
      <c r="D451" s="32">
        <v>4</v>
      </c>
      <c r="E451" s="42">
        <f t="shared" si="220"/>
        <v>100</v>
      </c>
      <c r="F451" s="17">
        <v>769</v>
      </c>
      <c r="G451" s="17">
        <f>SUM(H451,U451,W451)</f>
        <v>689</v>
      </c>
      <c r="H451" s="32">
        <f>SUM(J451:T451)</f>
        <v>674</v>
      </c>
      <c r="I451" s="45">
        <f t="shared" si="221"/>
        <v>97.82293178519593</v>
      </c>
      <c r="J451" s="24">
        <v>260</v>
      </c>
      <c r="K451" s="24">
        <v>6</v>
      </c>
      <c r="L451" s="24">
        <v>11</v>
      </c>
      <c r="M451" s="24">
        <v>209</v>
      </c>
      <c r="N451" s="24">
        <v>12</v>
      </c>
      <c r="O451" s="24">
        <v>6</v>
      </c>
      <c r="P451" s="24">
        <v>4</v>
      </c>
      <c r="Q451" s="24">
        <v>3</v>
      </c>
      <c r="R451" s="24">
        <v>163</v>
      </c>
      <c r="S451" s="24">
        <v>0</v>
      </c>
      <c r="T451" s="24">
        <v>0</v>
      </c>
      <c r="U451" s="32">
        <v>5</v>
      </c>
      <c r="V451" s="42">
        <f t="shared" si="231"/>
        <v>0.7256894049346879</v>
      </c>
      <c r="W451" s="32">
        <v>10</v>
      </c>
      <c r="X451" s="42">
        <f t="shared" si="232"/>
        <v>1.4513788098693758</v>
      </c>
    </row>
    <row r="452" spans="1:24" ht="15.75">
      <c r="A452" s="18"/>
      <c r="B452" s="17"/>
      <c r="C452" s="17"/>
      <c r="D452" s="32"/>
      <c r="E452" s="42"/>
      <c r="F452" s="17"/>
      <c r="G452" s="17"/>
      <c r="H452" s="32"/>
      <c r="I452" s="45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32"/>
      <c r="V452" s="42"/>
      <c r="W452" s="32"/>
      <c r="X452" s="42"/>
    </row>
    <row r="453" spans="1:24" ht="15.75">
      <c r="A453" s="15" t="s">
        <v>334</v>
      </c>
      <c r="B453" s="19">
        <f>SUM(B454:B464)</f>
        <v>26</v>
      </c>
      <c r="C453" s="33">
        <f>SUM(C454:C464)</f>
        <v>28</v>
      </c>
      <c r="D453" s="33">
        <f>SUM(D454:D464)</f>
        <v>28</v>
      </c>
      <c r="E453" s="43">
        <f t="shared" si="220"/>
        <v>100</v>
      </c>
      <c r="F453" s="33">
        <f>SUM(F454:F464)</f>
        <v>7793</v>
      </c>
      <c r="G453" s="33">
        <f>SUM(G454:G464)</f>
        <v>6725</v>
      </c>
      <c r="H453" s="33">
        <f>SUM(H454:H464)</f>
        <v>6533</v>
      </c>
      <c r="I453" s="49">
        <f t="shared" si="221"/>
        <v>97.14498141263941</v>
      </c>
      <c r="J453" s="33">
        <f>SUM(J454:J464)</f>
        <v>2318</v>
      </c>
      <c r="K453" s="33">
        <f aca="true" t="shared" si="233" ref="K453:W453">SUM(K454:K464)</f>
        <v>315</v>
      </c>
      <c r="L453" s="33">
        <f t="shared" si="233"/>
        <v>803</v>
      </c>
      <c r="M453" s="33">
        <f t="shared" si="233"/>
        <v>2046</v>
      </c>
      <c r="N453" s="33">
        <f t="shared" si="233"/>
        <v>460</v>
      </c>
      <c r="O453" s="33">
        <f t="shared" si="233"/>
        <v>178</v>
      </c>
      <c r="P453" s="33">
        <f>SUM(P454:P464)</f>
        <v>137</v>
      </c>
      <c r="Q453" s="33">
        <f t="shared" si="233"/>
        <v>168</v>
      </c>
      <c r="R453" s="33">
        <f t="shared" si="233"/>
        <v>108</v>
      </c>
      <c r="S453" s="33">
        <f t="shared" si="233"/>
        <v>0</v>
      </c>
      <c r="T453" s="33">
        <f t="shared" si="233"/>
        <v>0</v>
      </c>
      <c r="U453" s="33">
        <f t="shared" si="233"/>
        <v>81</v>
      </c>
      <c r="V453" s="43">
        <f>SUM(U453/G453)*100</f>
        <v>1.204460966542751</v>
      </c>
      <c r="W453" s="33">
        <f t="shared" si="233"/>
        <v>111</v>
      </c>
      <c r="X453" s="43">
        <f>SUM(W453/G453)*100</f>
        <v>1.6505576208178436</v>
      </c>
    </row>
    <row r="454" spans="1:24" ht="15.75">
      <c r="A454" s="18" t="s">
        <v>335</v>
      </c>
      <c r="B454" s="17">
        <v>2</v>
      </c>
      <c r="C454" s="17">
        <v>4</v>
      </c>
      <c r="D454" s="32">
        <v>4</v>
      </c>
      <c r="E454" s="42">
        <f t="shared" si="220"/>
        <v>100</v>
      </c>
      <c r="F454" s="17">
        <v>1726</v>
      </c>
      <c r="G454" s="17">
        <f>SUM(H454,U454,W454)</f>
        <v>1412</v>
      </c>
      <c r="H454" s="32">
        <f>SUM(J454:T454)</f>
        <v>1386</v>
      </c>
      <c r="I454" s="45">
        <f t="shared" si="221"/>
        <v>98.15864022662889</v>
      </c>
      <c r="J454" s="24">
        <v>375</v>
      </c>
      <c r="K454" s="24">
        <v>41</v>
      </c>
      <c r="L454" s="24">
        <v>49</v>
      </c>
      <c r="M454" s="24">
        <v>559</v>
      </c>
      <c r="N454" s="24">
        <v>155</v>
      </c>
      <c r="O454" s="24">
        <v>29</v>
      </c>
      <c r="P454" s="24">
        <v>10</v>
      </c>
      <c r="Q454" s="24">
        <v>168</v>
      </c>
      <c r="R454" s="24">
        <v>0</v>
      </c>
      <c r="S454" s="24">
        <v>0</v>
      </c>
      <c r="T454" s="24">
        <v>0</v>
      </c>
      <c r="U454" s="32">
        <v>14</v>
      </c>
      <c r="V454" s="42">
        <f aca="true" t="shared" si="234" ref="V454:V464">SUM(U454/G454)*100</f>
        <v>0.9915014164305949</v>
      </c>
      <c r="W454" s="32">
        <v>12</v>
      </c>
      <c r="X454" s="42">
        <f aca="true" t="shared" si="235" ref="X454:X464">SUM(W454/G454)*100</f>
        <v>0.84985835694051</v>
      </c>
    </row>
    <row r="455" spans="1:24" ht="15.75">
      <c r="A455" s="18" t="s">
        <v>336</v>
      </c>
      <c r="B455" s="17">
        <v>4</v>
      </c>
      <c r="C455" s="17">
        <v>4</v>
      </c>
      <c r="D455" s="32">
        <v>4</v>
      </c>
      <c r="E455" s="42">
        <f t="shared" si="220"/>
        <v>100</v>
      </c>
      <c r="F455" s="17">
        <v>529</v>
      </c>
      <c r="G455" s="17">
        <f aca="true" t="shared" si="236" ref="G455:G463">SUM(H455,U455,W455)</f>
        <v>447</v>
      </c>
      <c r="H455" s="32">
        <f aca="true" t="shared" si="237" ref="H455:H463">SUM(J455:T455)</f>
        <v>432</v>
      </c>
      <c r="I455" s="45">
        <f t="shared" si="221"/>
        <v>96.64429530201343</v>
      </c>
      <c r="J455" s="24">
        <v>167</v>
      </c>
      <c r="K455" s="24">
        <v>9</v>
      </c>
      <c r="L455" s="24">
        <v>52</v>
      </c>
      <c r="M455" s="24">
        <v>178</v>
      </c>
      <c r="N455" s="24">
        <v>2</v>
      </c>
      <c r="O455" s="24">
        <v>5</v>
      </c>
      <c r="P455" s="24">
        <v>19</v>
      </c>
      <c r="Q455" s="24">
        <v>0</v>
      </c>
      <c r="R455" s="24">
        <v>0</v>
      </c>
      <c r="S455" s="24">
        <v>0</v>
      </c>
      <c r="T455" s="24">
        <v>0</v>
      </c>
      <c r="U455" s="32">
        <v>6</v>
      </c>
      <c r="V455" s="42">
        <f t="shared" si="234"/>
        <v>1.342281879194631</v>
      </c>
      <c r="W455" s="32">
        <v>9</v>
      </c>
      <c r="X455" s="42">
        <f t="shared" si="235"/>
        <v>2.013422818791946</v>
      </c>
    </row>
    <row r="456" spans="1:24" ht="15.75">
      <c r="A456" s="18" t="s">
        <v>337</v>
      </c>
      <c r="B456" s="17">
        <v>2</v>
      </c>
      <c r="C456" s="17">
        <v>2</v>
      </c>
      <c r="D456" s="32">
        <v>2</v>
      </c>
      <c r="E456" s="42">
        <f t="shared" si="220"/>
        <v>100</v>
      </c>
      <c r="F456" s="17">
        <v>526</v>
      </c>
      <c r="G456" s="17">
        <f t="shared" si="236"/>
        <v>473</v>
      </c>
      <c r="H456" s="32">
        <f t="shared" si="237"/>
        <v>458</v>
      </c>
      <c r="I456" s="71">
        <f t="shared" si="221"/>
        <v>96.82875264270614</v>
      </c>
      <c r="J456" s="76">
        <v>230</v>
      </c>
      <c r="K456" s="24">
        <v>8</v>
      </c>
      <c r="L456" s="76">
        <v>0</v>
      </c>
      <c r="M456" s="76">
        <v>189</v>
      </c>
      <c r="N456" s="76">
        <v>6</v>
      </c>
      <c r="O456" s="76">
        <v>12</v>
      </c>
      <c r="P456" s="76">
        <v>13</v>
      </c>
      <c r="Q456" s="24">
        <v>0</v>
      </c>
      <c r="R456" s="76">
        <v>0</v>
      </c>
      <c r="S456" s="76">
        <v>0</v>
      </c>
      <c r="T456" s="76">
        <v>0</v>
      </c>
      <c r="U456" s="75">
        <v>9</v>
      </c>
      <c r="V456" s="42">
        <v>6</v>
      </c>
      <c r="W456" s="32">
        <v>6</v>
      </c>
      <c r="X456" s="42">
        <f t="shared" si="235"/>
        <v>1.2684989429175475</v>
      </c>
    </row>
    <row r="457" spans="1:24" ht="15.75">
      <c r="A457" s="18" t="s">
        <v>338</v>
      </c>
      <c r="B457" s="17">
        <v>3</v>
      </c>
      <c r="C457" s="17">
        <v>3</v>
      </c>
      <c r="D457" s="32">
        <v>3</v>
      </c>
      <c r="E457" s="42">
        <f t="shared" si="220"/>
        <v>100</v>
      </c>
      <c r="F457" s="17">
        <v>1072</v>
      </c>
      <c r="G457" s="17">
        <f t="shared" si="236"/>
        <v>897</v>
      </c>
      <c r="H457" s="32">
        <f t="shared" si="237"/>
        <v>865</v>
      </c>
      <c r="I457" s="45">
        <f t="shared" si="221"/>
        <v>96.43255295429208</v>
      </c>
      <c r="J457" s="24">
        <v>221</v>
      </c>
      <c r="K457" s="24">
        <v>42</v>
      </c>
      <c r="L457" s="24">
        <v>244</v>
      </c>
      <c r="M457" s="24">
        <v>116</v>
      </c>
      <c r="N457" s="24">
        <v>113</v>
      </c>
      <c r="O457" s="24">
        <v>112</v>
      </c>
      <c r="P457" s="24">
        <v>17</v>
      </c>
      <c r="Q457" s="24">
        <v>0</v>
      </c>
      <c r="R457" s="24">
        <v>0</v>
      </c>
      <c r="S457" s="24">
        <v>0</v>
      </c>
      <c r="T457" s="24">
        <v>0</v>
      </c>
      <c r="U457" s="32">
        <v>11</v>
      </c>
      <c r="V457" s="42">
        <f t="shared" si="234"/>
        <v>1.2263099219620959</v>
      </c>
      <c r="W457" s="32">
        <v>21</v>
      </c>
      <c r="X457" s="42">
        <f t="shared" si="235"/>
        <v>2.341137123745819</v>
      </c>
    </row>
    <row r="458" spans="1:24" ht="15.75">
      <c r="A458" s="18" t="s">
        <v>339</v>
      </c>
      <c r="B458" s="17">
        <v>2</v>
      </c>
      <c r="C458" s="17">
        <v>2</v>
      </c>
      <c r="D458" s="32">
        <v>2</v>
      </c>
      <c r="E458" s="42">
        <f t="shared" si="220"/>
        <v>100</v>
      </c>
      <c r="F458" s="17">
        <v>695</v>
      </c>
      <c r="G458" s="17">
        <f t="shared" si="236"/>
        <v>604</v>
      </c>
      <c r="H458" s="32">
        <f t="shared" si="237"/>
        <v>582</v>
      </c>
      <c r="I458" s="45">
        <f t="shared" si="221"/>
        <v>96.35761589403974</v>
      </c>
      <c r="J458" s="24">
        <v>59</v>
      </c>
      <c r="K458" s="24">
        <v>7</v>
      </c>
      <c r="L458" s="24">
        <v>223</v>
      </c>
      <c r="M458" s="24">
        <v>97</v>
      </c>
      <c r="N458" s="24">
        <v>88</v>
      </c>
      <c r="O458" s="24">
        <v>0</v>
      </c>
      <c r="P458" s="24">
        <v>0</v>
      </c>
      <c r="Q458" s="24">
        <v>0</v>
      </c>
      <c r="R458" s="24">
        <v>108</v>
      </c>
      <c r="S458" s="24">
        <v>0</v>
      </c>
      <c r="T458" s="24">
        <v>0</v>
      </c>
      <c r="U458" s="32">
        <v>4</v>
      </c>
      <c r="V458" s="42">
        <f t="shared" si="234"/>
        <v>0.6622516556291391</v>
      </c>
      <c r="W458" s="32">
        <v>18</v>
      </c>
      <c r="X458" s="42">
        <f t="shared" si="235"/>
        <v>2.980132450331126</v>
      </c>
    </row>
    <row r="459" spans="1:24" ht="15.75">
      <c r="A459" s="18" t="s">
        <v>340</v>
      </c>
      <c r="B459" s="17">
        <v>2</v>
      </c>
      <c r="C459" s="17">
        <v>2</v>
      </c>
      <c r="D459" s="32">
        <v>2</v>
      </c>
      <c r="E459" s="42">
        <f t="shared" si="220"/>
        <v>100</v>
      </c>
      <c r="F459" s="17">
        <v>614</v>
      </c>
      <c r="G459" s="17">
        <f t="shared" si="236"/>
        <v>557</v>
      </c>
      <c r="H459" s="32">
        <f t="shared" si="237"/>
        <v>546</v>
      </c>
      <c r="I459" s="45">
        <f t="shared" si="221"/>
        <v>98.02513464991023</v>
      </c>
      <c r="J459" s="24">
        <v>302</v>
      </c>
      <c r="K459" s="24">
        <v>5</v>
      </c>
      <c r="L459" s="24">
        <v>0</v>
      </c>
      <c r="M459" s="24">
        <v>214</v>
      </c>
      <c r="N459" s="24">
        <v>15</v>
      </c>
      <c r="O459" s="24">
        <v>1</v>
      </c>
      <c r="P459" s="24">
        <v>9</v>
      </c>
      <c r="Q459" s="24">
        <v>0</v>
      </c>
      <c r="R459" s="24">
        <v>0</v>
      </c>
      <c r="S459" s="24">
        <v>0</v>
      </c>
      <c r="T459" s="24">
        <v>0</v>
      </c>
      <c r="U459" s="32">
        <v>6</v>
      </c>
      <c r="V459" s="42">
        <f t="shared" si="234"/>
        <v>1.0771992818671454</v>
      </c>
      <c r="W459" s="32">
        <v>5</v>
      </c>
      <c r="X459" s="42">
        <f t="shared" si="235"/>
        <v>0.8976660682226212</v>
      </c>
    </row>
    <row r="460" spans="1:24" ht="15.75">
      <c r="A460" s="18" t="s">
        <v>341</v>
      </c>
      <c r="B460" s="17">
        <v>2</v>
      </c>
      <c r="C460" s="17">
        <v>2</v>
      </c>
      <c r="D460" s="32">
        <v>2</v>
      </c>
      <c r="E460" s="42">
        <f t="shared" si="220"/>
        <v>100</v>
      </c>
      <c r="F460" s="17">
        <v>533</v>
      </c>
      <c r="G460" s="17">
        <f t="shared" si="236"/>
        <v>487</v>
      </c>
      <c r="H460" s="32">
        <f t="shared" si="237"/>
        <v>476</v>
      </c>
      <c r="I460" s="45">
        <f t="shared" si="221"/>
        <v>97.74127310061603</v>
      </c>
      <c r="J460" s="24">
        <v>188</v>
      </c>
      <c r="K460" s="24">
        <v>8</v>
      </c>
      <c r="L460" s="24">
        <v>63</v>
      </c>
      <c r="M460" s="24">
        <v>200</v>
      </c>
      <c r="N460" s="24">
        <v>6</v>
      </c>
      <c r="O460" s="24">
        <v>2</v>
      </c>
      <c r="P460" s="24">
        <v>9</v>
      </c>
      <c r="Q460" s="24">
        <v>0</v>
      </c>
      <c r="R460" s="24">
        <v>0</v>
      </c>
      <c r="S460" s="24">
        <v>0</v>
      </c>
      <c r="T460" s="24">
        <v>0</v>
      </c>
      <c r="U460" s="32">
        <v>7</v>
      </c>
      <c r="V460" s="42">
        <f t="shared" si="234"/>
        <v>1.4373716632443532</v>
      </c>
      <c r="W460" s="32">
        <v>4</v>
      </c>
      <c r="X460" s="42">
        <f t="shared" si="235"/>
        <v>0.8213552361396305</v>
      </c>
    </row>
    <row r="461" spans="1:24" ht="15.75">
      <c r="A461" s="18" t="s">
        <v>342</v>
      </c>
      <c r="B461" s="17">
        <v>4</v>
      </c>
      <c r="C461" s="17">
        <v>4</v>
      </c>
      <c r="D461" s="32">
        <v>4</v>
      </c>
      <c r="E461" s="42">
        <f t="shared" si="220"/>
        <v>100</v>
      </c>
      <c r="F461" s="17">
        <v>869</v>
      </c>
      <c r="G461" s="17">
        <f t="shared" si="236"/>
        <v>750</v>
      </c>
      <c r="H461" s="32">
        <f t="shared" si="237"/>
        <v>721</v>
      </c>
      <c r="I461" s="45">
        <f t="shared" si="221"/>
        <v>96.13333333333334</v>
      </c>
      <c r="J461" s="24">
        <v>336</v>
      </c>
      <c r="K461" s="24">
        <v>19</v>
      </c>
      <c r="L461" s="24">
        <v>5</v>
      </c>
      <c r="M461" s="24">
        <v>318</v>
      </c>
      <c r="N461" s="24">
        <v>18</v>
      </c>
      <c r="O461" s="24">
        <v>13</v>
      </c>
      <c r="P461" s="24">
        <v>12</v>
      </c>
      <c r="Q461" s="24">
        <v>0</v>
      </c>
      <c r="R461" s="24">
        <v>0</v>
      </c>
      <c r="S461" s="24">
        <v>0</v>
      </c>
      <c r="T461" s="24">
        <v>0</v>
      </c>
      <c r="U461" s="32">
        <v>11</v>
      </c>
      <c r="V461" s="42">
        <f t="shared" si="234"/>
        <v>1.4666666666666666</v>
      </c>
      <c r="W461" s="32">
        <v>18</v>
      </c>
      <c r="X461" s="42">
        <f t="shared" si="235"/>
        <v>2.4</v>
      </c>
    </row>
    <row r="462" spans="1:24" ht="15.75">
      <c r="A462" s="18" t="s">
        <v>343</v>
      </c>
      <c r="B462" s="17">
        <v>3</v>
      </c>
      <c r="C462" s="17">
        <v>3</v>
      </c>
      <c r="D462" s="32">
        <v>3</v>
      </c>
      <c r="E462" s="42">
        <f t="shared" si="220"/>
        <v>100</v>
      </c>
      <c r="F462" s="17">
        <v>513</v>
      </c>
      <c r="G462" s="17">
        <f t="shared" si="236"/>
        <v>443</v>
      </c>
      <c r="H462" s="32">
        <f t="shared" si="237"/>
        <v>430</v>
      </c>
      <c r="I462" s="45">
        <f t="shared" si="221"/>
        <v>97.06546275395034</v>
      </c>
      <c r="J462" s="24">
        <v>138</v>
      </c>
      <c r="K462" s="24">
        <v>4</v>
      </c>
      <c r="L462" s="24">
        <v>163</v>
      </c>
      <c r="M462" s="24">
        <v>58</v>
      </c>
      <c r="N462" s="24">
        <v>31</v>
      </c>
      <c r="O462" s="24">
        <v>0</v>
      </c>
      <c r="P462" s="24">
        <v>36</v>
      </c>
      <c r="Q462" s="24">
        <v>0</v>
      </c>
      <c r="R462" s="24">
        <v>0</v>
      </c>
      <c r="S462" s="24">
        <v>0</v>
      </c>
      <c r="T462" s="24">
        <v>0</v>
      </c>
      <c r="U462" s="32">
        <v>4</v>
      </c>
      <c r="V462" s="42">
        <f t="shared" si="234"/>
        <v>0.9029345372460496</v>
      </c>
      <c r="W462" s="32">
        <v>9</v>
      </c>
      <c r="X462" s="42">
        <f t="shared" si="235"/>
        <v>2.0316027088036117</v>
      </c>
    </row>
    <row r="463" spans="1:24" ht="15.75">
      <c r="A463" s="13" t="s">
        <v>576</v>
      </c>
      <c r="B463" s="17">
        <v>1</v>
      </c>
      <c r="C463" s="17">
        <v>1</v>
      </c>
      <c r="D463" s="32">
        <v>1</v>
      </c>
      <c r="E463" s="42">
        <f t="shared" si="220"/>
        <v>100</v>
      </c>
      <c r="F463" s="17">
        <v>452</v>
      </c>
      <c r="G463" s="17">
        <f t="shared" si="236"/>
        <v>411</v>
      </c>
      <c r="H463" s="32">
        <f t="shared" si="237"/>
        <v>399</v>
      </c>
      <c r="I463" s="45">
        <f t="shared" si="221"/>
        <v>97.08029197080292</v>
      </c>
      <c r="J463" s="24">
        <v>167</v>
      </c>
      <c r="K463" s="24">
        <v>171</v>
      </c>
      <c r="L463" s="24">
        <v>4</v>
      </c>
      <c r="M463" s="24">
        <v>50</v>
      </c>
      <c r="N463" s="24">
        <v>4</v>
      </c>
      <c r="O463" s="24">
        <v>2</v>
      </c>
      <c r="P463" s="24">
        <v>1</v>
      </c>
      <c r="Q463" s="24">
        <v>0</v>
      </c>
      <c r="R463" s="24">
        <v>0</v>
      </c>
      <c r="S463" s="24">
        <v>0</v>
      </c>
      <c r="T463" s="24">
        <v>0</v>
      </c>
      <c r="U463" s="32">
        <v>4</v>
      </c>
      <c r="V463" s="42">
        <f t="shared" si="234"/>
        <v>0.9732360097323601</v>
      </c>
      <c r="W463" s="32">
        <v>8</v>
      </c>
      <c r="X463" s="42">
        <f t="shared" si="235"/>
        <v>1.9464720194647203</v>
      </c>
    </row>
    <row r="464" spans="1:24" ht="15.75">
      <c r="A464" s="13" t="s">
        <v>688</v>
      </c>
      <c r="B464" s="17">
        <v>1</v>
      </c>
      <c r="C464" s="17">
        <v>1</v>
      </c>
      <c r="D464" s="32">
        <v>1</v>
      </c>
      <c r="E464" s="42">
        <f t="shared" si="220"/>
        <v>100</v>
      </c>
      <c r="F464" s="17">
        <v>264</v>
      </c>
      <c r="G464" s="17">
        <f>SUM(H464,U464,W464)</f>
        <v>244</v>
      </c>
      <c r="H464" s="32">
        <f>SUM(J464:T464)</f>
        <v>238</v>
      </c>
      <c r="I464" s="45">
        <f>SUM(H464/G464)*100</f>
        <v>97.54098360655738</v>
      </c>
      <c r="J464" s="24">
        <v>135</v>
      </c>
      <c r="K464" s="24">
        <v>1</v>
      </c>
      <c r="L464" s="24">
        <v>0</v>
      </c>
      <c r="M464" s="24">
        <v>67</v>
      </c>
      <c r="N464" s="24">
        <v>22</v>
      </c>
      <c r="O464" s="24">
        <v>2</v>
      </c>
      <c r="P464" s="24">
        <v>11</v>
      </c>
      <c r="Q464" s="24">
        <v>0</v>
      </c>
      <c r="R464" s="24">
        <v>0</v>
      </c>
      <c r="S464" s="24">
        <v>0</v>
      </c>
      <c r="T464" s="24">
        <v>0</v>
      </c>
      <c r="U464" s="32">
        <v>5</v>
      </c>
      <c r="V464" s="42">
        <f t="shared" si="234"/>
        <v>2.0491803278688523</v>
      </c>
      <c r="W464" s="32">
        <v>1</v>
      </c>
      <c r="X464" s="42">
        <f t="shared" si="235"/>
        <v>0.4098360655737705</v>
      </c>
    </row>
    <row r="465" spans="1:24" ht="15.75">
      <c r="A465" s="13"/>
      <c r="B465" s="17"/>
      <c r="C465" s="17"/>
      <c r="D465" s="32"/>
      <c r="E465" s="42"/>
      <c r="F465" s="17"/>
      <c r="G465" s="17"/>
      <c r="H465" s="32"/>
      <c r="I465" s="45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32"/>
      <c r="V465" s="42"/>
      <c r="W465" s="32"/>
      <c r="X465" s="42"/>
    </row>
    <row r="466" spans="1:24" ht="15.75">
      <c r="A466" s="15" t="s">
        <v>344</v>
      </c>
      <c r="B466" s="19">
        <f>SUM(B468,B478,B486,B501,B514,B523,B530,B550,B573,B584,B595)</f>
        <v>465</v>
      </c>
      <c r="C466" s="19">
        <f>SUM(C468,C478,C486,C501,C514,C523,C530,C550,C573,C584,C595)</f>
        <v>2378</v>
      </c>
      <c r="D466" s="33">
        <f>SUM(D468,D478,D486,D501,D514,D523,D530,D550,D573,D584,D595)</f>
        <v>2366</v>
      </c>
      <c r="E466" s="43">
        <f>SUM(D466/C466)*100</f>
        <v>99.49537426408746</v>
      </c>
      <c r="F466" s="19">
        <f>SUM(F468,F478,F486,F501,F514,F523,F530,F550,F573,F584,F595)</f>
        <v>1080836</v>
      </c>
      <c r="G466" s="19">
        <f>SUM(G468,G478,G486,G501,G514,G523,G530,G550,G573,G584,G595)</f>
        <v>743122</v>
      </c>
      <c r="H466" s="36">
        <f>SUM(H468,H478,H486,H501,H514,H523,H530,H550,H573,H584,H595)</f>
        <v>702668</v>
      </c>
      <c r="I466" s="49">
        <f>SUM(H466/G466)*100</f>
        <v>94.55621015122685</v>
      </c>
      <c r="J466" s="25">
        <f aca="true" t="shared" si="238" ref="J466:U466">SUM(J468,J478,J486,J501,J514,J523,J530,J550,J573,J584,J595)</f>
        <v>233663</v>
      </c>
      <c r="K466" s="25">
        <f t="shared" si="238"/>
        <v>35985</v>
      </c>
      <c r="L466" s="25">
        <f t="shared" si="238"/>
        <v>41520</v>
      </c>
      <c r="M466" s="25">
        <f t="shared" si="238"/>
        <v>122354</v>
      </c>
      <c r="N466" s="25">
        <f t="shared" si="238"/>
        <v>179493</v>
      </c>
      <c r="O466" s="25">
        <f t="shared" si="238"/>
        <v>12656</v>
      </c>
      <c r="P466" s="25">
        <f t="shared" si="238"/>
        <v>32746</v>
      </c>
      <c r="Q466" s="25">
        <f t="shared" si="238"/>
        <v>16356</v>
      </c>
      <c r="R466" s="25">
        <f t="shared" si="238"/>
        <v>21513</v>
      </c>
      <c r="S466" s="25">
        <f t="shared" si="238"/>
        <v>5430</v>
      </c>
      <c r="T466" s="25">
        <f t="shared" si="238"/>
        <v>952</v>
      </c>
      <c r="U466" s="33">
        <f t="shared" si="238"/>
        <v>24683</v>
      </c>
      <c r="V466" s="43">
        <f>SUM(U466/G466)*100</f>
        <v>3.321527286232947</v>
      </c>
      <c r="W466" s="33">
        <f>SUM(W468,W478,W486,W501,W514,W523,W530,W550,W573,W584,W595)</f>
        <v>15771</v>
      </c>
      <c r="X466" s="43">
        <f>SUM(W466/G466)*100</f>
        <v>2.122262562540202</v>
      </c>
    </row>
    <row r="467" spans="1:24" ht="15.75">
      <c r="A467" s="15"/>
      <c r="B467" s="19"/>
      <c r="C467" s="19"/>
      <c r="D467" s="33"/>
      <c r="E467" s="42"/>
      <c r="F467" s="19"/>
      <c r="G467" s="19"/>
      <c r="H467" s="33"/>
      <c r="I467" s="4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33"/>
      <c r="V467" s="42"/>
      <c r="W467" s="33"/>
      <c r="X467" s="42"/>
    </row>
    <row r="468" spans="1:24" ht="15.75">
      <c r="A468" s="15" t="s">
        <v>345</v>
      </c>
      <c r="B468" s="19">
        <f>SUM(B469:B476)</f>
        <v>36</v>
      </c>
      <c r="C468" s="19">
        <f>SUM(C469:C476)</f>
        <v>250</v>
      </c>
      <c r="D468" s="33">
        <f>SUM(D469:D476)</f>
        <v>249</v>
      </c>
      <c r="E468" s="43">
        <f>SUM(D468/C468)*100</f>
        <v>99.6</v>
      </c>
      <c r="F468" s="19">
        <f>SUM(F469:F476)</f>
        <v>117635</v>
      </c>
      <c r="G468" s="33">
        <f>SUM(G469:G476)</f>
        <v>85764</v>
      </c>
      <c r="H468" s="33">
        <f>SUM(H469:H476)</f>
        <v>80963</v>
      </c>
      <c r="I468" s="49">
        <f>SUM(H468/G468)*100</f>
        <v>94.40208012685976</v>
      </c>
      <c r="J468" s="33">
        <f>SUM(J469:J476)</f>
        <v>26170</v>
      </c>
      <c r="K468" s="33">
        <f aca="true" t="shared" si="239" ref="K468:W468">SUM(K469:K476)</f>
        <v>6468</v>
      </c>
      <c r="L468" s="33">
        <f t="shared" si="239"/>
        <v>4351</v>
      </c>
      <c r="M468" s="33">
        <f t="shared" si="239"/>
        <v>11125</v>
      </c>
      <c r="N468" s="33">
        <f>SUM(N469:N476)</f>
        <v>18490</v>
      </c>
      <c r="O468" s="33">
        <f t="shared" si="239"/>
        <v>2960</v>
      </c>
      <c r="P468" s="33">
        <f>SUM(P469:P476)</f>
        <v>3339</v>
      </c>
      <c r="Q468" s="33">
        <f t="shared" si="239"/>
        <v>2364</v>
      </c>
      <c r="R468" s="33">
        <f t="shared" si="239"/>
        <v>2610</v>
      </c>
      <c r="S468" s="33">
        <f>SUM(S469:S476)</f>
        <v>2217</v>
      </c>
      <c r="T468" s="33">
        <f t="shared" si="239"/>
        <v>869</v>
      </c>
      <c r="U468" s="33">
        <f t="shared" si="239"/>
        <v>3069</v>
      </c>
      <c r="V468" s="43">
        <f>SUM(U468/G468)*100</f>
        <v>3.5784245137820068</v>
      </c>
      <c r="W468" s="33">
        <f t="shared" si="239"/>
        <v>1732</v>
      </c>
      <c r="X468" s="43">
        <f>SUM(W468/G468)*100</f>
        <v>2.0194953593582388</v>
      </c>
    </row>
    <row r="469" spans="1:24" ht="15.75">
      <c r="A469" s="18" t="s">
        <v>346</v>
      </c>
      <c r="B469" s="17">
        <v>6</v>
      </c>
      <c r="C469" s="17">
        <v>47</v>
      </c>
      <c r="D469" s="32">
        <v>47</v>
      </c>
      <c r="E469" s="42">
        <f aca="true" t="shared" si="240" ref="E469:E476">SUM(D469/C469)*100</f>
        <v>100</v>
      </c>
      <c r="F469" s="17">
        <v>22838</v>
      </c>
      <c r="G469" s="17">
        <f>SUM(H469,U469,W469)</f>
        <v>16459</v>
      </c>
      <c r="H469" s="32">
        <f>SUM(J469:T469)</f>
        <v>15425</v>
      </c>
      <c r="I469" s="45">
        <f aca="true" t="shared" si="241" ref="I469:I476">SUM(H469/G469)*100</f>
        <v>93.71772282641716</v>
      </c>
      <c r="J469" s="24">
        <v>5189</v>
      </c>
      <c r="K469" s="24">
        <v>1454</v>
      </c>
      <c r="L469" s="24">
        <v>484</v>
      </c>
      <c r="M469" s="24">
        <v>2552</v>
      </c>
      <c r="N469" s="24">
        <v>3672</v>
      </c>
      <c r="O469" s="24">
        <v>934</v>
      </c>
      <c r="P469" s="24">
        <v>817</v>
      </c>
      <c r="Q469" s="24">
        <v>323</v>
      </c>
      <c r="R469" s="24">
        <v>0</v>
      </c>
      <c r="S469" s="24">
        <v>0</v>
      </c>
      <c r="T469" s="24">
        <v>0</v>
      </c>
      <c r="U469" s="32">
        <v>692</v>
      </c>
      <c r="V469" s="42">
        <f aca="true" t="shared" si="242" ref="V469:V476">SUM(U469/G469)*100</f>
        <v>4.204386657755635</v>
      </c>
      <c r="W469" s="32">
        <v>342</v>
      </c>
      <c r="X469" s="42">
        <f aca="true" t="shared" si="243" ref="X469:X476">SUM(W469/G469)*100</f>
        <v>2.0778905158272067</v>
      </c>
    </row>
    <row r="470" spans="1:24" ht="15.75">
      <c r="A470" s="18" t="s">
        <v>347</v>
      </c>
      <c r="B470" s="17">
        <v>4</v>
      </c>
      <c r="C470" s="17">
        <v>38</v>
      </c>
      <c r="D470" s="32">
        <v>38</v>
      </c>
      <c r="E470" s="42">
        <f t="shared" si="240"/>
        <v>100</v>
      </c>
      <c r="F470" s="17">
        <v>17984</v>
      </c>
      <c r="G470" s="17">
        <f aca="true" t="shared" si="244" ref="G470:G476">SUM(H470,U470,W470)</f>
        <v>13451</v>
      </c>
      <c r="H470" s="32">
        <f aca="true" t="shared" si="245" ref="H470:H476">SUM(J470:T470)</f>
        <v>12690</v>
      </c>
      <c r="I470" s="45">
        <f t="shared" si="241"/>
        <v>94.34242807226228</v>
      </c>
      <c r="J470" s="24">
        <v>5338</v>
      </c>
      <c r="K470" s="24">
        <v>1038</v>
      </c>
      <c r="L470" s="24">
        <v>585</v>
      </c>
      <c r="M470" s="24">
        <v>1988</v>
      </c>
      <c r="N470" s="24">
        <v>2301</v>
      </c>
      <c r="O470" s="24">
        <v>124</v>
      </c>
      <c r="P470" s="24">
        <v>824</v>
      </c>
      <c r="Q470" s="24">
        <v>111</v>
      </c>
      <c r="R470" s="24">
        <v>381</v>
      </c>
      <c r="S470" s="24">
        <v>0</v>
      </c>
      <c r="T470" s="24">
        <v>0</v>
      </c>
      <c r="U470" s="32">
        <v>467</v>
      </c>
      <c r="V470" s="42">
        <f t="shared" si="242"/>
        <v>3.4718608281912124</v>
      </c>
      <c r="W470" s="32">
        <v>294</v>
      </c>
      <c r="X470" s="42">
        <f t="shared" si="243"/>
        <v>2.185711099546502</v>
      </c>
    </row>
    <row r="471" spans="1:24" ht="15.75">
      <c r="A471" s="18" t="s">
        <v>348</v>
      </c>
      <c r="B471" s="17">
        <v>1</v>
      </c>
      <c r="C471" s="17">
        <v>5</v>
      </c>
      <c r="D471" s="32">
        <v>5</v>
      </c>
      <c r="E471" s="42">
        <f t="shared" si="240"/>
        <v>100</v>
      </c>
      <c r="F471" s="17">
        <v>2331</v>
      </c>
      <c r="G471" s="17">
        <f t="shared" si="244"/>
        <v>1872</v>
      </c>
      <c r="H471" s="32">
        <f t="shared" si="245"/>
        <v>1815</v>
      </c>
      <c r="I471" s="45">
        <f t="shared" si="241"/>
        <v>96.9551282051282</v>
      </c>
      <c r="J471" s="24">
        <v>421</v>
      </c>
      <c r="K471" s="24">
        <v>34</v>
      </c>
      <c r="L471" s="24">
        <v>69</v>
      </c>
      <c r="M471" s="24">
        <v>473</v>
      </c>
      <c r="N471" s="24">
        <v>400</v>
      </c>
      <c r="O471" s="24">
        <v>58</v>
      </c>
      <c r="P471" s="24">
        <v>9</v>
      </c>
      <c r="Q471" s="24">
        <v>69</v>
      </c>
      <c r="R471" s="24">
        <v>69</v>
      </c>
      <c r="S471" s="24">
        <v>75</v>
      </c>
      <c r="T471" s="24">
        <v>138</v>
      </c>
      <c r="U471" s="32">
        <v>30</v>
      </c>
      <c r="V471" s="42">
        <f t="shared" si="242"/>
        <v>1.6025641025641024</v>
      </c>
      <c r="W471" s="32">
        <v>27</v>
      </c>
      <c r="X471" s="42">
        <f t="shared" si="243"/>
        <v>1.4423076923076923</v>
      </c>
    </row>
    <row r="472" spans="1:24" ht="15.75">
      <c r="A472" s="18" t="s">
        <v>349</v>
      </c>
      <c r="B472" s="17">
        <v>2</v>
      </c>
      <c r="C472" s="17">
        <v>4</v>
      </c>
      <c r="D472" s="32">
        <v>4</v>
      </c>
      <c r="E472" s="42">
        <f t="shared" si="240"/>
        <v>100</v>
      </c>
      <c r="F472" s="17">
        <v>1490</v>
      </c>
      <c r="G472" s="17">
        <f t="shared" si="244"/>
        <v>1331</v>
      </c>
      <c r="H472" s="32">
        <f t="shared" si="245"/>
        <v>1290</v>
      </c>
      <c r="I472" s="45">
        <f t="shared" si="241"/>
        <v>96.91960931630354</v>
      </c>
      <c r="J472" s="24">
        <v>377</v>
      </c>
      <c r="K472" s="24">
        <v>15</v>
      </c>
      <c r="L472" s="24">
        <v>83</v>
      </c>
      <c r="M472" s="24">
        <v>701</v>
      </c>
      <c r="N472" s="24">
        <v>102</v>
      </c>
      <c r="O472" s="24">
        <v>9</v>
      </c>
      <c r="P472" s="24">
        <v>3</v>
      </c>
      <c r="Q472" s="24">
        <v>0</v>
      </c>
      <c r="R472" s="24">
        <v>0</v>
      </c>
      <c r="S472" s="24">
        <v>0</v>
      </c>
      <c r="T472" s="24">
        <v>0</v>
      </c>
      <c r="U472" s="32">
        <v>18</v>
      </c>
      <c r="V472" s="42">
        <f t="shared" si="242"/>
        <v>1.35236664162284</v>
      </c>
      <c r="W472" s="32">
        <v>23</v>
      </c>
      <c r="X472" s="42">
        <f t="shared" si="243"/>
        <v>1.7280240420736288</v>
      </c>
    </row>
    <row r="473" spans="1:24" ht="15.75">
      <c r="A473" s="18" t="s">
        <v>350</v>
      </c>
      <c r="B473" s="17">
        <v>4</v>
      </c>
      <c r="C473" s="17">
        <v>22</v>
      </c>
      <c r="D473" s="32">
        <v>22</v>
      </c>
      <c r="E473" s="42">
        <f t="shared" si="240"/>
        <v>100</v>
      </c>
      <c r="F473" s="17">
        <v>10209</v>
      </c>
      <c r="G473" s="17">
        <f t="shared" si="244"/>
        <v>7249</v>
      </c>
      <c r="H473" s="32">
        <f t="shared" si="245"/>
        <v>6908</v>
      </c>
      <c r="I473" s="45">
        <f t="shared" si="241"/>
        <v>95.2959028831563</v>
      </c>
      <c r="J473" s="24">
        <v>2462</v>
      </c>
      <c r="K473" s="24">
        <v>263</v>
      </c>
      <c r="L473" s="24">
        <v>105</v>
      </c>
      <c r="M473" s="24">
        <v>732</v>
      </c>
      <c r="N473" s="24">
        <v>926</v>
      </c>
      <c r="O473" s="24">
        <v>300</v>
      </c>
      <c r="P473" s="24">
        <v>588</v>
      </c>
      <c r="Q473" s="24">
        <v>23</v>
      </c>
      <c r="R473" s="24">
        <v>259</v>
      </c>
      <c r="S473" s="24">
        <v>1250</v>
      </c>
      <c r="T473" s="24">
        <v>0</v>
      </c>
      <c r="U473" s="32">
        <v>217</v>
      </c>
      <c r="V473" s="42">
        <f t="shared" si="242"/>
        <v>2.9935163470823563</v>
      </c>
      <c r="W473" s="32">
        <v>124</v>
      </c>
      <c r="X473" s="42">
        <f t="shared" si="243"/>
        <v>1.7105807697613464</v>
      </c>
    </row>
    <row r="474" spans="1:24" ht="15.75">
      <c r="A474" s="18" t="s">
        <v>351</v>
      </c>
      <c r="B474" s="17">
        <v>8</v>
      </c>
      <c r="C474" s="17">
        <v>65</v>
      </c>
      <c r="D474" s="32">
        <v>65</v>
      </c>
      <c r="E474" s="42">
        <f t="shared" si="240"/>
        <v>100</v>
      </c>
      <c r="F474" s="17">
        <v>30496</v>
      </c>
      <c r="G474" s="17">
        <f t="shared" si="244"/>
        <v>22393</v>
      </c>
      <c r="H474" s="32">
        <f t="shared" si="245"/>
        <v>21096</v>
      </c>
      <c r="I474" s="45">
        <f t="shared" si="241"/>
        <v>94.20801143214398</v>
      </c>
      <c r="J474" s="24">
        <v>7820</v>
      </c>
      <c r="K474" s="24">
        <v>2052</v>
      </c>
      <c r="L474" s="24">
        <v>1134</v>
      </c>
      <c r="M474" s="24">
        <v>1807</v>
      </c>
      <c r="N474" s="24">
        <v>5519</v>
      </c>
      <c r="O474" s="24">
        <v>953</v>
      </c>
      <c r="P474" s="24">
        <v>466</v>
      </c>
      <c r="Q474" s="24">
        <v>1345</v>
      </c>
      <c r="R474" s="24">
        <v>0</v>
      </c>
      <c r="S474" s="24">
        <v>0</v>
      </c>
      <c r="T474" s="24">
        <v>0</v>
      </c>
      <c r="U474" s="32">
        <v>835</v>
      </c>
      <c r="V474" s="42">
        <f t="shared" si="242"/>
        <v>3.7288438351270483</v>
      </c>
      <c r="W474" s="32">
        <v>462</v>
      </c>
      <c r="X474" s="42">
        <f t="shared" si="243"/>
        <v>2.063144732728978</v>
      </c>
    </row>
    <row r="475" spans="1:24" ht="15.75">
      <c r="A475" s="18" t="s">
        <v>675</v>
      </c>
      <c r="B475" s="17">
        <v>8</v>
      </c>
      <c r="C475" s="17">
        <v>42</v>
      </c>
      <c r="D475" s="32">
        <v>42</v>
      </c>
      <c r="E475" s="42">
        <f t="shared" si="240"/>
        <v>100</v>
      </c>
      <c r="F475" s="17">
        <v>19353</v>
      </c>
      <c r="G475" s="17">
        <f t="shared" si="244"/>
        <v>13767</v>
      </c>
      <c r="H475" s="32">
        <f t="shared" si="245"/>
        <v>13018</v>
      </c>
      <c r="I475" s="45">
        <f t="shared" si="241"/>
        <v>94.55945376625263</v>
      </c>
      <c r="J475" s="24">
        <v>2125</v>
      </c>
      <c r="K475" s="24">
        <v>1152</v>
      </c>
      <c r="L475" s="24">
        <v>430</v>
      </c>
      <c r="M475" s="24">
        <v>1578</v>
      </c>
      <c r="N475" s="24">
        <v>3476</v>
      </c>
      <c r="O475" s="24">
        <v>331</v>
      </c>
      <c r="P475" s="24">
        <v>260</v>
      </c>
      <c r="Q475" s="24">
        <v>448</v>
      </c>
      <c r="R475" s="24">
        <v>1595</v>
      </c>
      <c r="S475" s="24">
        <v>892</v>
      </c>
      <c r="T475" s="24">
        <v>731</v>
      </c>
      <c r="U475" s="32">
        <v>478</v>
      </c>
      <c r="V475" s="42">
        <f t="shared" si="242"/>
        <v>3.472070894167211</v>
      </c>
      <c r="W475" s="32">
        <v>271</v>
      </c>
      <c r="X475" s="42">
        <f t="shared" si="243"/>
        <v>1.9684753395801553</v>
      </c>
    </row>
    <row r="476" spans="1:24" ht="15.75">
      <c r="A476" s="18" t="s">
        <v>676</v>
      </c>
      <c r="B476" s="17">
        <v>3</v>
      </c>
      <c r="C476" s="17">
        <v>27</v>
      </c>
      <c r="D476" s="32">
        <v>26</v>
      </c>
      <c r="E476" s="42">
        <f t="shared" si="240"/>
        <v>96.29629629629629</v>
      </c>
      <c r="F476" s="17">
        <v>12934</v>
      </c>
      <c r="G476" s="17">
        <f t="shared" si="244"/>
        <v>9242</v>
      </c>
      <c r="H476" s="32">
        <f t="shared" si="245"/>
        <v>8721</v>
      </c>
      <c r="I476" s="45">
        <f t="shared" si="241"/>
        <v>94.3626920579961</v>
      </c>
      <c r="J476" s="24">
        <v>2438</v>
      </c>
      <c r="K476" s="24">
        <v>460</v>
      </c>
      <c r="L476" s="24">
        <v>1461</v>
      </c>
      <c r="M476" s="24">
        <v>1294</v>
      </c>
      <c r="N476" s="24">
        <v>2094</v>
      </c>
      <c r="O476" s="24">
        <v>251</v>
      </c>
      <c r="P476" s="24">
        <v>372</v>
      </c>
      <c r="Q476" s="24">
        <v>45</v>
      </c>
      <c r="R476" s="24">
        <v>306</v>
      </c>
      <c r="S476" s="24">
        <v>0</v>
      </c>
      <c r="T476" s="24">
        <v>0</v>
      </c>
      <c r="U476" s="32">
        <v>332</v>
      </c>
      <c r="V476" s="42">
        <f t="shared" si="242"/>
        <v>3.5922960398182213</v>
      </c>
      <c r="W476" s="32">
        <v>189</v>
      </c>
      <c r="X476" s="42">
        <f t="shared" si="243"/>
        <v>2.0450119021856743</v>
      </c>
    </row>
    <row r="477" spans="1:24" ht="15.75">
      <c r="A477" s="18"/>
      <c r="B477" s="17"/>
      <c r="C477" s="17"/>
      <c r="D477" s="32"/>
      <c r="E477" s="42"/>
      <c r="F477" s="17"/>
      <c r="G477" s="17"/>
      <c r="H477" s="32"/>
      <c r="I477" s="45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32"/>
      <c r="V477" s="42"/>
      <c r="W477" s="32"/>
      <c r="X477" s="42"/>
    </row>
    <row r="478" spans="1:24" ht="15.75">
      <c r="A478" s="15" t="s">
        <v>352</v>
      </c>
      <c r="B478" s="19">
        <f>SUM(B479:B484)</f>
        <v>9</v>
      </c>
      <c r="C478" s="19">
        <f>SUM(C479:C484)</f>
        <v>10</v>
      </c>
      <c r="D478" s="33">
        <f>SUM(D479:D484)</f>
        <v>10</v>
      </c>
      <c r="E478" s="43">
        <f aca="true" t="shared" si="246" ref="E478:E484">SUM(D478/C478)*100</f>
        <v>100</v>
      </c>
      <c r="F478" s="19">
        <f>SUM(F479:F484)</f>
        <v>2122</v>
      </c>
      <c r="G478" s="19">
        <f>SUM(G479:G484)</f>
        <v>1596</v>
      </c>
      <c r="H478" s="33">
        <f>SUM(H479:H484)</f>
        <v>1519</v>
      </c>
      <c r="I478" s="49">
        <f aca="true" t="shared" si="247" ref="I478:I484">SUM(H478/G478)*100</f>
        <v>95.17543859649122</v>
      </c>
      <c r="J478" s="25">
        <f aca="true" t="shared" si="248" ref="J478:U478">SUM(J479:J484)</f>
        <v>687</v>
      </c>
      <c r="K478" s="25">
        <f t="shared" si="248"/>
        <v>153</v>
      </c>
      <c r="L478" s="25">
        <f t="shared" si="248"/>
        <v>28</v>
      </c>
      <c r="M478" s="25">
        <f t="shared" si="248"/>
        <v>328</v>
      </c>
      <c r="N478" s="25">
        <f t="shared" si="248"/>
        <v>275</v>
      </c>
      <c r="O478" s="25">
        <f t="shared" si="248"/>
        <v>24</v>
      </c>
      <c r="P478" s="25">
        <f>SUM(P479:P484)</f>
        <v>18</v>
      </c>
      <c r="Q478" s="25">
        <f t="shared" si="248"/>
        <v>6</v>
      </c>
      <c r="R478" s="25">
        <f t="shared" si="248"/>
        <v>0</v>
      </c>
      <c r="S478" s="25">
        <f t="shared" si="248"/>
        <v>0</v>
      </c>
      <c r="T478" s="25">
        <f t="shared" si="248"/>
        <v>0</v>
      </c>
      <c r="U478" s="33">
        <f t="shared" si="248"/>
        <v>34</v>
      </c>
      <c r="V478" s="43">
        <f>SUM(U478/G478)*100</f>
        <v>2.1303258145363406</v>
      </c>
      <c r="W478" s="33">
        <f>SUM(W479:W484)</f>
        <v>43</v>
      </c>
      <c r="X478" s="43">
        <f>SUM(W478/G478)*100</f>
        <v>2.6942355889724308</v>
      </c>
    </row>
    <row r="479" spans="1:24" ht="15.75">
      <c r="A479" s="18" t="s">
        <v>353</v>
      </c>
      <c r="B479" s="17">
        <v>3</v>
      </c>
      <c r="C479" s="17">
        <v>4</v>
      </c>
      <c r="D479" s="32">
        <v>4</v>
      </c>
      <c r="E479" s="42">
        <f t="shared" si="246"/>
        <v>100</v>
      </c>
      <c r="F479" s="17">
        <v>740</v>
      </c>
      <c r="G479" s="17">
        <f aca="true" t="shared" si="249" ref="G479:G484">SUM(H479,U479,W479)</f>
        <v>527</v>
      </c>
      <c r="H479" s="32">
        <f aca="true" t="shared" si="250" ref="H479:H484">SUM(J479:T479)</f>
        <v>483</v>
      </c>
      <c r="I479" s="45">
        <f t="shared" si="247"/>
        <v>91.65085388994308</v>
      </c>
      <c r="J479" s="24">
        <v>209</v>
      </c>
      <c r="K479" s="24">
        <v>35</v>
      </c>
      <c r="L479" s="24">
        <v>1</v>
      </c>
      <c r="M479" s="24">
        <v>182</v>
      </c>
      <c r="N479" s="24">
        <v>30</v>
      </c>
      <c r="O479" s="24">
        <v>12</v>
      </c>
      <c r="P479" s="24">
        <v>14</v>
      </c>
      <c r="Q479" s="24">
        <v>0</v>
      </c>
      <c r="R479" s="24">
        <v>0</v>
      </c>
      <c r="S479" s="24">
        <v>0</v>
      </c>
      <c r="T479" s="24">
        <v>0</v>
      </c>
      <c r="U479" s="32">
        <v>23</v>
      </c>
      <c r="V479" s="42">
        <f aca="true" t="shared" si="251" ref="V479:V484">SUM(U479/G479)*100</f>
        <v>4.364326375711575</v>
      </c>
      <c r="W479" s="32">
        <v>21</v>
      </c>
      <c r="X479" s="42">
        <f aca="true" t="shared" si="252" ref="X479:X484">SUM(W479/G479)*100</f>
        <v>3.984819734345351</v>
      </c>
    </row>
    <row r="480" spans="1:24" ht="15.75">
      <c r="A480" s="18" t="s">
        <v>354</v>
      </c>
      <c r="B480" s="17">
        <v>1</v>
      </c>
      <c r="C480" s="17">
        <v>1</v>
      </c>
      <c r="D480" s="32">
        <v>1</v>
      </c>
      <c r="E480" s="42">
        <f t="shared" si="246"/>
        <v>100</v>
      </c>
      <c r="F480" s="17">
        <v>104</v>
      </c>
      <c r="G480" s="17">
        <f t="shared" si="249"/>
        <v>91</v>
      </c>
      <c r="H480" s="32">
        <f t="shared" si="250"/>
        <v>87</v>
      </c>
      <c r="I480" s="45">
        <f t="shared" si="247"/>
        <v>95.6043956043956</v>
      </c>
      <c r="J480" s="24">
        <v>37</v>
      </c>
      <c r="K480" s="24">
        <v>0</v>
      </c>
      <c r="L480" s="24">
        <v>4</v>
      </c>
      <c r="M480" s="24">
        <v>9</v>
      </c>
      <c r="N480" s="24">
        <v>35</v>
      </c>
      <c r="O480" s="24">
        <v>1</v>
      </c>
      <c r="P480" s="24">
        <v>1</v>
      </c>
      <c r="Q480" s="24">
        <v>0</v>
      </c>
      <c r="R480" s="24">
        <v>0</v>
      </c>
      <c r="S480" s="24">
        <v>0</v>
      </c>
      <c r="T480" s="24">
        <v>0</v>
      </c>
      <c r="U480" s="32">
        <v>1</v>
      </c>
      <c r="V480" s="42">
        <f t="shared" si="251"/>
        <v>1.098901098901099</v>
      </c>
      <c r="W480" s="32">
        <v>3</v>
      </c>
      <c r="X480" s="42">
        <f t="shared" si="252"/>
        <v>3.296703296703297</v>
      </c>
    </row>
    <row r="481" spans="1:24" ht="15.75">
      <c r="A481" s="18" t="s">
        <v>355</v>
      </c>
      <c r="B481" s="17">
        <v>1</v>
      </c>
      <c r="C481" s="17">
        <v>1</v>
      </c>
      <c r="D481" s="32">
        <v>1</v>
      </c>
      <c r="E481" s="42">
        <f t="shared" si="246"/>
        <v>100</v>
      </c>
      <c r="F481" s="17">
        <v>424</v>
      </c>
      <c r="G481" s="17">
        <f t="shared" si="249"/>
        <v>346</v>
      </c>
      <c r="H481" s="32">
        <f t="shared" si="250"/>
        <v>336</v>
      </c>
      <c r="I481" s="45">
        <f t="shared" si="247"/>
        <v>97.10982658959537</v>
      </c>
      <c r="J481" s="24">
        <v>139</v>
      </c>
      <c r="K481" s="24">
        <v>0</v>
      </c>
      <c r="L481" s="24">
        <v>6</v>
      </c>
      <c r="M481" s="24">
        <v>0</v>
      </c>
      <c r="N481" s="24">
        <v>191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>
        <v>0</v>
      </c>
      <c r="U481" s="32">
        <v>2</v>
      </c>
      <c r="V481" s="42">
        <f t="shared" si="251"/>
        <v>0.5780346820809248</v>
      </c>
      <c r="W481" s="32">
        <v>8</v>
      </c>
      <c r="X481" s="42">
        <f t="shared" si="252"/>
        <v>2.312138728323699</v>
      </c>
    </row>
    <row r="482" spans="1:24" ht="15.75">
      <c r="A482" s="18" t="s">
        <v>356</v>
      </c>
      <c r="B482" s="17">
        <v>1</v>
      </c>
      <c r="C482" s="17">
        <v>1</v>
      </c>
      <c r="D482" s="32">
        <v>1</v>
      </c>
      <c r="E482" s="42">
        <f t="shared" si="246"/>
        <v>100</v>
      </c>
      <c r="F482" s="17">
        <v>153</v>
      </c>
      <c r="G482" s="17">
        <f t="shared" si="249"/>
        <v>76</v>
      </c>
      <c r="H482" s="32">
        <f t="shared" si="250"/>
        <v>68</v>
      </c>
      <c r="I482" s="45">
        <f t="shared" si="247"/>
        <v>89.47368421052632</v>
      </c>
      <c r="J482" s="24">
        <v>60</v>
      </c>
      <c r="K482" s="24">
        <v>1</v>
      </c>
      <c r="L482" s="24">
        <v>0</v>
      </c>
      <c r="M482" s="24">
        <v>1</v>
      </c>
      <c r="N482" s="24">
        <v>1</v>
      </c>
      <c r="O482" s="24">
        <v>0</v>
      </c>
      <c r="P482" s="24">
        <v>0</v>
      </c>
      <c r="Q482" s="24">
        <v>5</v>
      </c>
      <c r="R482" s="24">
        <v>0</v>
      </c>
      <c r="S482" s="24">
        <v>0</v>
      </c>
      <c r="T482" s="24">
        <v>0</v>
      </c>
      <c r="U482" s="32">
        <v>4</v>
      </c>
      <c r="V482" s="42">
        <f t="shared" si="251"/>
        <v>5.263157894736842</v>
      </c>
      <c r="W482" s="32">
        <v>4</v>
      </c>
      <c r="X482" s="42">
        <f t="shared" si="252"/>
        <v>5.263157894736842</v>
      </c>
    </row>
    <row r="483" spans="1:24" ht="15.75">
      <c r="A483" s="18" t="s">
        <v>357</v>
      </c>
      <c r="B483" s="17">
        <v>1</v>
      </c>
      <c r="C483" s="17">
        <v>1</v>
      </c>
      <c r="D483" s="32">
        <v>1</v>
      </c>
      <c r="E483" s="42">
        <f t="shared" si="246"/>
        <v>100</v>
      </c>
      <c r="F483" s="17">
        <v>338</v>
      </c>
      <c r="G483" s="17">
        <f t="shared" si="249"/>
        <v>296</v>
      </c>
      <c r="H483" s="32">
        <f t="shared" si="250"/>
        <v>296</v>
      </c>
      <c r="I483" s="45">
        <f t="shared" si="247"/>
        <v>100</v>
      </c>
      <c r="J483" s="24">
        <v>154</v>
      </c>
      <c r="K483" s="24">
        <v>2</v>
      </c>
      <c r="L483" s="24">
        <v>1</v>
      </c>
      <c r="M483" s="24">
        <v>132</v>
      </c>
      <c r="N483" s="24">
        <v>3</v>
      </c>
      <c r="O483" s="24">
        <v>2</v>
      </c>
      <c r="P483" s="24">
        <v>2</v>
      </c>
      <c r="Q483" s="24">
        <v>0</v>
      </c>
      <c r="R483" s="24">
        <v>0</v>
      </c>
      <c r="S483" s="24">
        <v>0</v>
      </c>
      <c r="T483" s="24">
        <v>0</v>
      </c>
      <c r="U483" s="32">
        <v>0</v>
      </c>
      <c r="V483" s="42">
        <f t="shared" si="251"/>
        <v>0</v>
      </c>
      <c r="W483" s="32">
        <v>0</v>
      </c>
      <c r="X483" s="42">
        <f t="shared" si="252"/>
        <v>0</v>
      </c>
    </row>
    <row r="484" spans="1:24" ht="15.75">
      <c r="A484" s="18" t="s">
        <v>358</v>
      </c>
      <c r="B484" s="17">
        <v>2</v>
      </c>
      <c r="C484" s="17">
        <v>2</v>
      </c>
      <c r="D484" s="32">
        <v>2</v>
      </c>
      <c r="E484" s="42">
        <f t="shared" si="246"/>
        <v>100</v>
      </c>
      <c r="F484" s="17">
        <v>363</v>
      </c>
      <c r="G484" s="17">
        <f t="shared" si="249"/>
        <v>260</v>
      </c>
      <c r="H484" s="32">
        <f t="shared" si="250"/>
        <v>249</v>
      </c>
      <c r="I484" s="45">
        <f t="shared" si="247"/>
        <v>95.76923076923077</v>
      </c>
      <c r="J484" s="24">
        <v>88</v>
      </c>
      <c r="K484" s="24">
        <v>115</v>
      </c>
      <c r="L484" s="24">
        <v>16</v>
      </c>
      <c r="M484" s="24">
        <v>4</v>
      </c>
      <c r="N484" s="24">
        <v>15</v>
      </c>
      <c r="O484" s="24">
        <v>9</v>
      </c>
      <c r="P484" s="24">
        <v>1</v>
      </c>
      <c r="Q484" s="24">
        <v>1</v>
      </c>
      <c r="R484" s="24">
        <v>0</v>
      </c>
      <c r="S484" s="24">
        <v>0</v>
      </c>
      <c r="T484" s="24">
        <v>0</v>
      </c>
      <c r="U484" s="32">
        <v>4</v>
      </c>
      <c r="V484" s="42">
        <f t="shared" si="251"/>
        <v>1.5384615384615385</v>
      </c>
      <c r="W484" s="32">
        <v>7</v>
      </c>
      <c r="X484" s="42">
        <f t="shared" si="252"/>
        <v>2.6923076923076925</v>
      </c>
    </row>
    <row r="485" spans="1:24" ht="15.75">
      <c r="A485" s="13"/>
      <c r="B485" s="17"/>
      <c r="C485" s="17"/>
      <c r="D485" s="32"/>
      <c r="E485" s="42"/>
      <c r="F485" s="17"/>
      <c r="G485" s="17"/>
      <c r="H485" s="32"/>
      <c r="I485" s="45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32"/>
      <c r="V485" s="42"/>
      <c r="W485" s="32"/>
      <c r="X485" s="42"/>
    </row>
    <row r="486" spans="1:24" ht="15.75">
      <c r="A486" s="15" t="s">
        <v>359</v>
      </c>
      <c r="B486" s="19">
        <f>SUM(B487:B499)</f>
        <v>58</v>
      </c>
      <c r="C486" s="19">
        <f>SUM(C487:C499)</f>
        <v>83</v>
      </c>
      <c r="D486" s="33">
        <f>SUM(D487:D499)</f>
        <v>83</v>
      </c>
      <c r="E486" s="43">
        <f>SUM(D486/C486)*100</f>
        <v>100</v>
      </c>
      <c r="F486" s="19">
        <f>SUM(F487:F499)</f>
        <v>25500</v>
      </c>
      <c r="G486" s="19">
        <f>SUM(G487:G499)</f>
        <v>20984</v>
      </c>
      <c r="H486" s="33">
        <f>SUM(H487:H499)</f>
        <v>20194</v>
      </c>
      <c r="I486" s="49">
        <f>SUM(H486/G486)*100</f>
        <v>96.23522683949676</v>
      </c>
      <c r="J486" s="25">
        <f aca="true" t="shared" si="253" ref="J486:U486">SUM(J487:J499)</f>
        <v>6186</v>
      </c>
      <c r="K486" s="25">
        <f t="shared" si="253"/>
        <v>436</v>
      </c>
      <c r="L486" s="25">
        <f t="shared" si="253"/>
        <v>2717</v>
      </c>
      <c r="M486" s="25">
        <f t="shared" si="253"/>
        <v>3467</v>
      </c>
      <c r="N486" s="25">
        <f t="shared" si="253"/>
        <v>1270</v>
      </c>
      <c r="O486" s="25">
        <f t="shared" si="253"/>
        <v>974</v>
      </c>
      <c r="P486" s="25">
        <f>SUM(P487:P499)</f>
        <v>488</v>
      </c>
      <c r="Q486" s="25">
        <f t="shared" si="253"/>
        <v>271</v>
      </c>
      <c r="R486" s="25">
        <f t="shared" si="253"/>
        <v>4054</v>
      </c>
      <c r="S486" s="25">
        <f t="shared" si="253"/>
        <v>331</v>
      </c>
      <c r="T486" s="25">
        <f t="shared" si="253"/>
        <v>0</v>
      </c>
      <c r="U486" s="33">
        <f t="shared" si="253"/>
        <v>365</v>
      </c>
      <c r="V486" s="43">
        <f>SUM(U486/G486)*100</f>
        <v>1.7394205108654213</v>
      </c>
      <c r="W486" s="33">
        <f>SUM(W487:W499)</f>
        <v>425</v>
      </c>
      <c r="X486" s="43">
        <f>SUM(W486/G486)*100</f>
        <v>2.0253526496378194</v>
      </c>
    </row>
    <row r="487" spans="1:24" ht="15.75">
      <c r="A487" s="18" t="s">
        <v>360</v>
      </c>
      <c r="B487" s="17">
        <v>2</v>
      </c>
      <c r="C487" s="17">
        <v>8</v>
      </c>
      <c r="D487" s="32">
        <v>8</v>
      </c>
      <c r="E487" s="42">
        <f aca="true" t="shared" si="254" ref="E487:E544">SUM(D487/C487)*100</f>
        <v>100</v>
      </c>
      <c r="F487" s="17">
        <v>3639</v>
      </c>
      <c r="G487" s="17">
        <f>SUM(H487,U487,W487)</f>
        <v>2958</v>
      </c>
      <c r="H487" s="32">
        <f aca="true" t="shared" si="255" ref="H487:H499">SUM(J487:T487)</f>
        <v>2878</v>
      </c>
      <c r="I487" s="45">
        <f aca="true" t="shared" si="256" ref="I487:I544">SUM(H487/G487)*100</f>
        <v>97.29546991210277</v>
      </c>
      <c r="J487" s="24">
        <v>900</v>
      </c>
      <c r="K487" s="24">
        <v>44</v>
      </c>
      <c r="L487" s="24">
        <v>42</v>
      </c>
      <c r="M487" s="24">
        <v>773</v>
      </c>
      <c r="N487" s="24">
        <v>131</v>
      </c>
      <c r="O487" s="24">
        <v>321</v>
      </c>
      <c r="P487" s="24">
        <v>75</v>
      </c>
      <c r="Q487" s="24">
        <v>0</v>
      </c>
      <c r="R487" s="24">
        <v>454</v>
      </c>
      <c r="S487" s="24">
        <v>138</v>
      </c>
      <c r="T487" s="24">
        <v>0</v>
      </c>
      <c r="U487" s="32">
        <v>45</v>
      </c>
      <c r="V487" s="42">
        <f aca="true" t="shared" si="257" ref="V487:V499">SUM(U487/G487)*100</f>
        <v>1.5212981744421907</v>
      </c>
      <c r="W487" s="32">
        <v>35</v>
      </c>
      <c r="X487" s="42">
        <f aca="true" t="shared" si="258" ref="X487:X499">SUM(W487/G487)*100</f>
        <v>1.183231913455037</v>
      </c>
    </row>
    <row r="488" spans="1:24" ht="15.75">
      <c r="A488" s="18" t="s">
        <v>361</v>
      </c>
      <c r="B488" s="17">
        <v>3</v>
      </c>
      <c r="C488" s="17">
        <v>4</v>
      </c>
      <c r="D488" s="32">
        <v>4</v>
      </c>
      <c r="E488" s="42">
        <f t="shared" si="254"/>
        <v>100</v>
      </c>
      <c r="F488" s="17">
        <v>1163</v>
      </c>
      <c r="G488" s="17">
        <f aca="true" t="shared" si="259" ref="G488:G499">SUM(H488,U488,W488)</f>
        <v>1022</v>
      </c>
      <c r="H488" s="32">
        <f t="shared" si="255"/>
        <v>982</v>
      </c>
      <c r="I488" s="45">
        <f t="shared" si="256"/>
        <v>96.08610567514677</v>
      </c>
      <c r="J488" s="24">
        <v>367</v>
      </c>
      <c r="K488" s="24">
        <v>15</v>
      </c>
      <c r="L488" s="24">
        <v>334</v>
      </c>
      <c r="M488" s="24">
        <v>218</v>
      </c>
      <c r="N488" s="24">
        <v>31</v>
      </c>
      <c r="O488" s="24">
        <v>9</v>
      </c>
      <c r="P488" s="24">
        <v>8</v>
      </c>
      <c r="Q488" s="24">
        <v>0</v>
      </c>
      <c r="R488" s="24">
        <v>0</v>
      </c>
      <c r="S488" s="24">
        <v>0</v>
      </c>
      <c r="T488" s="24">
        <v>0</v>
      </c>
      <c r="U488" s="32">
        <v>17</v>
      </c>
      <c r="V488" s="42">
        <f t="shared" si="257"/>
        <v>1.663405088062622</v>
      </c>
      <c r="W488" s="32">
        <v>23</v>
      </c>
      <c r="X488" s="42">
        <f t="shared" si="258"/>
        <v>2.2504892367906066</v>
      </c>
    </row>
    <row r="489" spans="1:24" ht="15.75">
      <c r="A489" s="18" t="s">
        <v>362</v>
      </c>
      <c r="B489" s="17">
        <v>2</v>
      </c>
      <c r="C489" s="17">
        <v>4</v>
      </c>
      <c r="D489" s="32">
        <v>4</v>
      </c>
      <c r="E489" s="42">
        <f t="shared" si="254"/>
        <v>100</v>
      </c>
      <c r="F489" s="17">
        <v>1343</v>
      </c>
      <c r="G489" s="17">
        <f t="shared" si="259"/>
        <v>1184</v>
      </c>
      <c r="H489" s="32">
        <f t="shared" si="255"/>
        <v>1151</v>
      </c>
      <c r="I489" s="45">
        <f t="shared" si="256"/>
        <v>97.21283783783784</v>
      </c>
      <c r="J489" s="24">
        <v>597</v>
      </c>
      <c r="K489" s="24">
        <v>13</v>
      </c>
      <c r="L489" s="24">
        <v>52</v>
      </c>
      <c r="M489" s="24">
        <v>120</v>
      </c>
      <c r="N489" s="24">
        <v>334</v>
      </c>
      <c r="O489" s="24">
        <v>18</v>
      </c>
      <c r="P489" s="24">
        <v>15</v>
      </c>
      <c r="Q489" s="24">
        <v>0</v>
      </c>
      <c r="R489" s="24">
        <v>2</v>
      </c>
      <c r="S489" s="24">
        <v>0</v>
      </c>
      <c r="T489" s="24">
        <v>0</v>
      </c>
      <c r="U489" s="32">
        <v>10</v>
      </c>
      <c r="V489" s="42">
        <f t="shared" si="257"/>
        <v>0.8445945945945946</v>
      </c>
      <c r="W489" s="32">
        <v>23</v>
      </c>
      <c r="X489" s="42">
        <f t="shared" si="258"/>
        <v>1.9425675675675675</v>
      </c>
    </row>
    <row r="490" spans="1:24" ht="15.75">
      <c r="A490" s="18" t="s">
        <v>363</v>
      </c>
      <c r="B490" s="17">
        <v>3</v>
      </c>
      <c r="C490" s="17">
        <v>4</v>
      </c>
      <c r="D490" s="32">
        <v>4</v>
      </c>
      <c r="E490" s="42">
        <f t="shared" si="254"/>
        <v>100</v>
      </c>
      <c r="F490" s="17">
        <v>1415</v>
      </c>
      <c r="G490" s="17">
        <f t="shared" si="259"/>
        <v>1188</v>
      </c>
      <c r="H490" s="32">
        <f t="shared" si="255"/>
        <v>1150</v>
      </c>
      <c r="I490" s="45">
        <f t="shared" si="256"/>
        <v>96.8013468013468</v>
      </c>
      <c r="J490" s="24">
        <v>398</v>
      </c>
      <c r="K490" s="24">
        <v>10</v>
      </c>
      <c r="L490" s="24">
        <v>82</v>
      </c>
      <c r="M490" s="24">
        <v>291</v>
      </c>
      <c r="N490" s="24">
        <v>76</v>
      </c>
      <c r="O490" s="24">
        <v>14</v>
      </c>
      <c r="P490" s="24">
        <v>3</v>
      </c>
      <c r="Q490" s="24">
        <v>0</v>
      </c>
      <c r="R490" s="24">
        <v>250</v>
      </c>
      <c r="S490" s="24">
        <v>26</v>
      </c>
      <c r="T490" s="24">
        <v>0</v>
      </c>
      <c r="U490" s="32">
        <v>14</v>
      </c>
      <c r="V490" s="42">
        <f t="shared" si="257"/>
        <v>1.1784511784511784</v>
      </c>
      <c r="W490" s="32">
        <v>24</v>
      </c>
      <c r="X490" s="42">
        <f t="shared" si="258"/>
        <v>2.0202020202020203</v>
      </c>
    </row>
    <row r="491" spans="1:24" ht="15.75">
      <c r="A491" s="18" t="s">
        <v>364</v>
      </c>
      <c r="B491" s="17">
        <v>8</v>
      </c>
      <c r="C491" s="17">
        <v>8</v>
      </c>
      <c r="D491" s="32">
        <v>8</v>
      </c>
      <c r="E491" s="42">
        <f t="shared" si="254"/>
        <v>100</v>
      </c>
      <c r="F491" s="17">
        <v>1664</v>
      </c>
      <c r="G491" s="17">
        <f t="shared" si="259"/>
        <v>1424</v>
      </c>
      <c r="H491" s="32">
        <f t="shared" si="255"/>
        <v>1374</v>
      </c>
      <c r="I491" s="45">
        <f t="shared" si="256"/>
        <v>96.48876404494382</v>
      </c>
      <c r="J491" s="24">
        <v>408</v>
      </c>
      <c r="K491" s="24">
        <v>86</v>
      </c>
      <c r="L491" s="24">
        <v>412</v>
      </c>
      <c r="M491" s="24">
        <v>150</v>
      </c>
      <c r="N491" s="24">
        <v>71</v>
      </c>
      <c r="O491" s="24">
        <v>14</v>
      </c>
      <c r="P491" s="24">
        <v>129</v>
      </c>
      <c r="Q491" s="24">
        <v>0</v>
      </c>
      <c r="R491" s="24">
        <v>104</v>
      </c>
      <c r="S491" s="24">
        <v>0</v>
      </c>
      <c r="T491" s="24">
        <v>0</v>
      </c>
      <c r="U491" s="32">
        <v>28</v>
      </c>
      <c r="V491" s="42">
        <f t="shared" si="257"/>
        <v>1.9662921348314606</v>
      </c>
      <c r="W491" s="32">
        <v>22</v>
      </c>
      <c r="X491" s="42">
        <f t="shared" si="258"/>
        <v>1.544943820224719</v>
      </c>
    </row>
    <row r="492" spans="1:24" ht="15.75">
      <c r="A492" s="18" t="s">
        <v>365</v>
      </c>
      <c r="B492" s="17">
        <v>11</v>
      </c>
      <c r="C492" s="17">
        <v>12</v>
      </c>
      <c r="D492" s="32">
        <v>12</v>
      </c>
      <c r="E492" s="42">
        <f t="shared" si="254"/>
        <v>100</v>
      </c>
      <c r="F492" s="17">
        <v>2372</v>
      </c>
      <c r="G492" s="17">
        <f t="shared" si="259"/>
        <v>1979</v>
      </c>
      <c r="H492" s="32">
        <f t="shared" si="255"/>
        <v>1883</v>
      </c>
      <c r="I492" s="45">
        <f t="shared" si="256"/>
        <v>95.1490651844366</v>
      </c>
      <c r="J492" s="24">
        <v>448</v>
      </c>
      <c r="K492" s="24">
        <v>19</v>
      </c>
      <c r="L492" s="24">
        <v>561</v>
      </c>
      <c r="M492" s="24">
        <v>93</v>
      </c>
      <c r="N492" s="24">
        <v>82</v>
      </c>
      <c r="O492" s="24">
        <v>12</v>
      </c>
      <c r="P492" s="24">
        <v>27</v>
      </c>
      <c r="Q492" s="24">
        <v>98</v>
      </c>
      <c r="R492" s="24">
        <v>543</v>
      </c>
      <c r="S492" s="24">
        <v>0</v>
      </c>
      <c r="T492" s="24">
        <v>0</v>
      </c>
      <c r="U492" s="32">
        <v>42</v>
      </c>
      <c r="V492" s="42">
        <f t="shared" si="257"/>
        <v>2.1222839818089945</v>
      </c>
      <c r="W492" s="32">
        <v>54</v>
      </c>
      <c r="X492" s="42">
        <f t="shared" si="258"/>
        <v>2.7286508337544215</v>
      </c>
    </row>
    <row r="493" spans="1:24" ht="15.75">
      <c r="A493" s="18" t="s">
        <v>339</v>
      </c>
      <c r="B493" s="17">
        <v>9</v>
      </c>
      <c r="C493" s="17">
        <v>10</v>
      </c>
      <c r="D493" s="32">
        <v>10</v>
      </c>
      <c r="E493" s="42">
        <f t="shared" si="254"/>
        <v>100</v>
      </c>
      <c r="F493" s="17">
        <v>3130</v>
      </c>
      <c r="G493" s="17">
        <f t="shared" si="259"/>
        <v>2442</v>
      </c>
      <c r="H493" s="32">
        <f t="shared" si="255"/>
        <v>2296</v>
      </c>
      <c r="I493" s="45">
        <f t="shared" si="256"/>
        <v>94.02129402129403</v>
      </c>
      <c r="J493" s="24">
        <v>558</v>
      </c>
      <c r="K493" s="24">
        <v>23</v>
      </c>
      <c r="L493" s="24">
        <v>406</v>
      </c>
      <c r="M493" s="24">
        <v>217</v>
      </c>
      <c r="N493" s="24">
        <v>68</v>
      </c>
      <c r="O493" s="24">
        <v>18</v>
      </c>
      <c r="P493" s="24">
        <v>52</v>
      </c>
      <c r="Q493" s="24">
        <v>93</v>
      </c>
      <c r="R493" s="24">
        <v>832</v>
      </c>
      <c r="S493" s="24">
        <v>29</v>
      </c>
      <c r="T493" s="24">
        <v>0</v>
      </c>
      <c r="U493" s="32">
        <v>72</v>
      </c>
      <c r="V493" s="42">
        <f t="shared" si="257"/>
        <v>2.9484029484029484</v>
      </c>
      <c r="W493" s="32">
        <v>74</v>
      </c>
      <c r="X493" s="42">
        <f t="shared" si="258"/>
        <v>3.0303030303030303</v>
      </c>
    </row>
    <row r="494" spans="1:24" ht="15.75">
      <c r="A494" s="18" t="s">
        <v>366</v>
      </c>
      <c r="B494" s="17">
        <v>8</v>
      </c>
      <c r="C494" s="17">
        <v>9</v>
      </c>
      <c r="D494" s="32">
        <v>9</v>
      </c>
      <c r="E494" s="42">
        <f t="shared" si="254"/>
        <v>100</v>
      </c>
      <c r="F494" s="17">
        <v>1706</v>
      </c>
      <c r="G494" s="17">
        <f t="shared" si="259"/>
        <v>1396</v>
      </c>
      <c r="H494" s="32">
        <f t="shared" si="255"/>
        <v>1331</v>
      </c>
      <c r="I494" s="45">
        <f t="shared" si="256"/>
        <v>95.34383954154728</v>
      </c>
      <c r="J494" s="24">
        <v>412</v>
      </c>
      <c r="K494" s="24">
        <v>32</v>
      </c>
      <c r="L494" s="24">
        <v>53</v>
      </c>
      <c r="M494" s="24">
        <v>196</v>
      </c>
      <c r="N494" s="24">
        <v>175</v>
      </c>
      <c r="O494" s="24">
        <v>15</v>
      </c>
      <c r="P494" s="24">
        <v>31</v>
      </c>
      <c r="Q494" s="24">
        <v>0</v>
      </c>
      <c r="R494" s="24">
        <v>417</v>
      </c>
      <c r="S494" s="24">
        <v>0</v>
      </c>
      <c r="T494" s="24">
        <v>0</v>
      </c>
      <c r="U494" s="32">
        <v>29</v>
      </c>
      <c r="V494" s="42">
        <f t="shared" si="257"/>
        <v>2.0773638968481376</v>
      </c>
      <c r="W494" s="32">
        <v>36</v>
      </c>
      <c r="X494" s="42">
        <f t="shared" si="258"/>
        <v>2.5787965616045847</v>
      </c>
    </row>
    <row r="495" spans="1:24" ht="15.75">
      <c r="A495" s="18" t="s">
        <v>367</v>
      </c>
      <c r="B495" s="17">
        <v>1</v>
      </c>
      <c r="C495" s="17">
        <v>2</v>
      </c>
      <c r="D495" s="32">
        <v>2</v>
      </c>
      <c r="E495" s="42">
        <f t="shared" si="254"/>
        <v>100</v>
      </c>
      <c r="F495" s="17">
        <v>836</v>
      </c>
      <c r="G495" s="17">
        <f t="shared" si="259"/>
        <v>744</v>
      </c>
      <c r="H495" s="32">
        <f t="shared" si="255"/>
        <v>724</v>
      </c>
      <c r="I495" s="45">
        <f t="shared" si="256"/>
        <v>97.31182795698925</v>
      </c>
      <c r="J495" s="24">
        <v>321</v>
      </c>
      <c r="K495" s="24">
        <v>16</v>
      </c>
      <c r="L495" s="24">
        <v>14</v>
      </c>
      <c r="M495" s="24">
        <v>39</v>
      </c>
      <c r="N495" s="24">
        <v>38</v>
      </c>
      <c r="O495" s="24">
        <v>8</v>
      </c>
      <c r="P495" s="24">
        <v>0</v>
      </c>
      <c r="Q495" s="24">
        <v>0</v>
      </c>
      <c r="R495" s="24">
        <v>288</v>
      </c>
      <c r="S495" s="24">
        <v>0</v>
      </c>
      <c r="T495" s="24">
        <v>0</v>
      </c>
      <c r="U495" s="32">
        <v>5</v>
      </c>
      <c r="V495" s="42">
        <f t="shared" si="257"/>
        <v>0.6720430107526881</v>
      </c>
      <c r="W495" s="32">
        <v>15</v>
      </c>
      <c r="X495" s="42">
        <f t="shared" si="258"/>
        <v>2.0161290322580645</v>
      </c>
    </row>
    <row r="496" spans="1:24" ht="15.75">
      <c r="A496" s="18" t="s">
        <v>368</v>
      </c>
      <c r="B496" s="17">
        <v>4</v>
      </c>
      <c r="C496" s="17">
        <v>9</v>
      </c>
      <c r="D496" s="32">
        <v>9</v>
      </c>
      <c r="E496" s="42">
        <f t="shared" si="254"/>
        <v>100</v>
      </c>
      <c r="F496" s="17">
        <v>3498</v>
      </c>
      <c r="G496" s="17">
        <f t="shared" si="259"/>
        <v>2752</v>
      </c>
      <c r="H496" s="32">
        <f t="shared" si="255"/>
        <v>2672</v>
      </c>
      <c r="I496" s="45">
        <f t="shared" si="256"/>
        <v>97.09302325581395</v>
      </c>
      <c r="J496" s="24">
        <v>461</v>
      </c>
      <c r="K496" s="24">
        <v>24</v>
      </c>
      <c r="L496" s="24">
        <v>473</v>
      </c>
      <c r="M496" s="24">
        <v>635</v>
      </c>
      <c r="N496" s="24">
        <v>140</v>
      </c>
      <c r="O496" s="24">
        <v>14</v>
      </c>
      <c r="P496" s="24">
        <v>42</v>
      </c>
      <c r="Q496" s="24">
        <v>0</v>
      </c>
      <c r="R496" s="24">
        <v>883</v>
      </c>
      <c r="S496" s="24">
        <v>0</v>
      </c>
      <c r="T496" s="24">
        <v>0</v>
      </c>
      <c r="U496" s="32">
        <v>44</v>
      </c>
      <c r="V496" s="42">
        <f t="shared" si="257"/>
        <v>1.5988372093023258</v>
      </c>
      <c r="W496" s="32">
        <v>36</v>
      </c>
      <c r="X496" s="42">
        <f t="shared" si="258"/>
        <v>1.308139534883721</v>
      </c>
    </row>
    <row r="497" spans="1:24" ht="15.75">
      <c r="A497" s="18" t="s">
        <v>369</v>
      </c>
      <c r="B497" s="17">
        <v>1</v>
      </c>
      <c r="C497" s="17">
        <v>2</v>
      </c>
      <c r="D497" s="32">
        <v>2</v>
      </c>
      <c r="E497" s="42">
        <f t="shared" si="254"/>
        <v>100</v>
      </c>
      <c r="F497" s="17">
        <v>1001</v>
      </c>
      <c r="G497" s="17">
        <f t="shared" si="259"/>
        <v>861</v>
      </c>
      <c r="H497" s="32">
        <f t="shared" si="255"/>
        <v>847</v>
      </c>
      <c r="I497" s="45">
        <f t="shared" si="256"/>
        <v>98.3739837398374</v>
      </c>
      <c r="J497" s="24">
        <v>410</v>
      </c>
      <c r="K497" s="24">
        <v>19</v>
      </c>
      <c r="L497" s="24">
        <v>10</v>
      </c>
      <c r="M497" s="24">
        <v>233</v>
      </c>
      <c r="N497" s="24">
        <v>59</v>
      </c>
      <c r="O497" s="24">
        <v>12</v>
      </c>
      <c r="P497" s="24">
        <v>3</v>
      </c>
      <c r="Q497" s="24">
        <v>0</v>
      </c>
      <c r="R497" s="24">
        <v>101</v>
      </c>
      <c r="S497" s="24">
        <v>0</v>
      </c>
      <c r="T497" s="24">
        <v>0</v>
      </c>
      <c r="U497" s="32">
        <v>4</v>
      </c>
      <c r="V497" s="42">
        <f t="shared" si="257"/>
        <v>0.4645760743321719</v>
      </c>
      <c r="W497" s="32">
        <v>10</v>
      </c>
      <c r="X497" s="42">
        <f t="shared" si="258"/>
        <v>1.1614401858304297</v>
      </c>
    </row>
    <row r="498" spans="1:24" ht="15.75">
      <c r="A498" s="18" t="s">
        <v>370</v>
      </c>
      <c r="B498" s="17">
        <v>2</v>
      </c>
      <c r="C498" s="17">
        <v>6</v>
      </c>
      <c r="D498" s="32">
        <v>6</v>
      </c>
      <c r="E498" s="42">
        <f t="shared" si="254"/>
        <v>100</v>
      </c>
      <c r="F498" s="17">
        <v>2549</v>
      </c>
      <c r="G498" s="17">
        <f t="shared" si="259"/>
        <v>2061</v>
      </c>
      <c r="H498" s="32">
        <f t="shared" si="255"/>
        <v>2006</v>
      </c>
      <c r="I498" s="45">
        <f t="shared" si="256"/>
        <v>97.33139252789907</v>
      </c>
      <c r="J498" s="24">
        <v>587</v>
      </c>
      <c r="K498" s="24">
        <v>44</v>
      </c>
      <c r="L498" s="24">
        <v>83</v>
      </c>
      <c r="M498" s="24">
        <v>432</v>
      </c>
      <c r="N498" s="24">
        <v>65</v>
      </c>
      <c r="O498" s="24">
        <v>509</v>
      </c>
      <c r="P498" s="24">
        <v>84</v>
      </c>
      <c r="Q498" s="24">
        <v>80</v>
      </c>
      <c r="R498" s="24">
        <v>122</v>
      </c>
      <c r="S498" s="24">
        <v>0</v>
      </c>
      <c r="T498" s="24">
        <v>0</v>
      </c>
      <c r="U498" s="32">
        <v>18</v>
      </c>
      <c r="V498" s="42">
        <f t="shared" si="257"/>
        <v>0.8733624454148471</v>
      </c>
      <c r="W498" s="32">
        <v>37</v>
      </c>
      <c r="X498" s="42">
        <f t="shared" si="258"/>
        <v>1.7952450266860747</v>
      </c>
    </row>
    <row r="499" spans="1:24" ht="15.75">
      <c r="A499" s="18" t="s">
        <v>144</v>
      </c>
      <c r="B499" s="17">
        <v>4</v>
      </c>
      <c r="C499" s="17">
        <v>5</v>
      </c>
      <c r="D499" s="32">
        <v>5</v>
      </c>
      <c r="E499" s="42">
        <f t="shared" si="254"/>
        <v>100</v>
      </c>
      <c r="F499" s="17">
        <v>1184</v>
      </c>
      <c r="G499" s="17">
        <f t="shared" si="259"/>
        <v>973</v>
      </c>
      <c r="H499" s="32">
        <f t="shared" si="255"/>
        <v>900</v>
      </c>
      <c r="I499" s="45">
        <f t="shared" si="256"/>
        <v>92.49743062692704</v>
      </c>
      <c r="J499" s="24">
        <v>319</v>
      </c>
      <c r="K499" s="24">
        <v>91</v>
      </c>
      <c r="L499" s="24">
        <v>195</v>
      </c>
      <c r="M499" s="24">
        <v>70</v>
      </c>
      <c r="N499" s="24">
        <v>0</v>
      </c>
      <c r="O499" s="24">
        <v>10</v>
      </c>
      <c r="P499" s="24">
        <v>19</v>
      </c>
      <c r="Q499" s="24">
        <v>0</v>
      </c>
      <c r="R499" s="24">
        <v>58</v>
      </c>
      <c r="S499" s="24">
        <v>138</v>
      </c>
      <c r="T499" s="24">
        <v>0</v>
      </c>
      <c r="U499" s="32">
        <v>37</v>
      </c>
      <c r="V499" s="42">
        <f t="shared" si="257"/>
        <v>3.802672147995889</v>
      </c>
      <c r="W499" s="32">
        <v>36</v>
      </c>
      <c r="X499" s="42">
        <f t="shared" si="258"/>
        <v>3.6998972250770814</v>
      </c>
    </row>
    <row r="500" spans="1:24" ht="15.75">
      <c r="A500" s="18"/>
      <c r="B500" s="17"/>
      <c r="C500" s="17"/>
      <c r="D500" s="32"/>
      <c r="E500" s="42"/>
      <c r="F500" s="17"/>
      <c r="G500" s="17"/>
      <c r="H500" s="32"/>
      <c r="I500" s="45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32"/>
      <c r="V500" s="42"/>
      <c r="W500" s="32"/>
      <c r="X500" s="42"/>
    </row>
    <row r="501" spans="1:24" ht="15.75">
      <c r="A501" s="15" t="s">
        <v>371</v>
      </c>
      <c r="B501" s="19">
        <f>SUM(B502:B512)</f>
        <v>23</v>
      </c>
      <c r="C501" s="19">
        <f>SUM(C502:C512)</f>
        <v>42</v>
      </c>
      <c r="D501" s="33">
        <f>SUM(D502:D512)</f>
        <v>42</v>
      </c>
      <c r="E501" s="43">
        <f t="shared" si="254"/>
        <v>100</v>
      </c>
      <c r="F501" s="19">
        <f>SUM(F502:F512)</f>
        <v>15820</v>
      </c>
      <c r="G501" s="19">
        <f>SUM(G502:G512)</f>
        <v>13388</v>
      </c>
      <c r="H501" s="33">
        <f>SUM(H502:H512)</f>
        <v>12903</v>
      </c>
      <c r="I501" s="49">
        <f t="shared" si="256"/>
        <v>96.37735285330147</v>
      </c>
      <c r="J501" s="25">
        <f aca="true" t="shared" si="260" ref="J501:U501">SUM(J502:J512)</f>
        <v>3682</v>
      </c>
      <c r="K501" s="25">
        <f t="shared" si="260"/>
        <v>211</v>
      </c>
      <c r="L501" s="25">
        <f t="shared" si="260"/>
        <v>738</v>
      </c>
      <c r="M501" s="25">
        <f t="shared" si="260"/>
        <v>4847</v>
      </c>
      <c r="N501" s="25">
        <f t="shared" si="260"/>
        <v>1005</v>
      </c>
      <c r="O501" s="25">
        <f t="shared" si="260"/>
        <v>140</v>
      </c>
      <c r="P501" s="25">
        <f>SUM(P502:P512)</f>
        <v>1738</v>
      </c>
      <c r="Q501" s="25">
        <f t="shared" si="260"/>
        <v>26</v>
      </c>
      <c r="R501" s="25">
        <f t="shared" si="260"/>
        <v>516</v>
      </c>
      <c r="S501" s="25">
        <f t="shared" si="260"/>
        <v>0</v>
      </c>
      <c r="T501" s="25">
        <f t="shared" si="260"/>
        <v>0</v>
      </c>
      <c r="U501" s="33">
        <f t="shared" si="260"/>
        <v>271</v>
      </c>
      <c r="V501" s="43">
        <f>SUM(U501/G501)*100</f>
        <v>2.0242007768150585</v>
      </c>
      <c r="W501" s="33">
        <f>SUM(W502:W512)</f>
        <v>214</v>
      </c>
      <c r="X501" s="43">
        <f>SUM(W501/G501)*100</f>
        <v>1.5984463698834779</v>
      </c>
    </row>
    <row r="502" spans="1:24" ht="15.75">
      <c r="A502" s="18" t="s">
        <v>372</v>
      </c>
      <c r="B502" s="17">
        <v>1</v>
      </c>
      <c r="C502" s="17">
        <v>4</v>
      </c>
      <c r="D502" s="32">
        <v>4</v>
      </c>
      <c r="E502" s="42">
        <f t="shared" si="254"/>
        <v>100</v>
      </c>
      <c r="F502" s="17">
        <v>1778</v>
      </c>
      <c r="G502" s="17">
        <f>SUM(H502,U502,W502)</f>
        <v>1451</v>
      </c>
      <c r="H502" s="32">
        <f aca="true" t="shared" si="261" ref="H502:H512">SUM(J502:T502)</f>
        <v>1418</v>
      </c>
      <c r="I502" s="45">
        <f t="shared" si="256"/>
        <v>97.72570640937285</v>
      </c>
      <c r="J502" s="24">
        <v>336</v>
      </c>
      <c r="K502" s="24">
        <v>28</v>
      </c>
      <c r="L502" s="24">
        <v>12</v>
      </c>
      <c r="M502" s="24">
        <v>364</v>
      </c>
      <c r="N502" s="24">
        <v>152</v>
      </c>
      <c r="O502" s="24">
        <v>24</v>
      </c>
      <c r="P502" s="24">
        <v>502</v>
      </c>
      <c r="Q502" s="24">
        <v>0</v>
      </c>
      <c r="R502" s="24">
        <v>0</v>
      </c>
      <c r="S502" s="24">
        <v>0</v>
      </c>
      <c r="T502" s="24">
        <v>0</v>
      </c>
      <c r="U502" s="32">
        <v>22</v>
      </c>
      <c r="V502" s="42">
        <f aca="true" t="shared" si="262" ref="V502:V512">SUM(U502/G502)*100</f>
        <v>1.5161957270847692</v>
      </c>
      <c r="W502" s="32">
        <v>11</v>
      </c>
      <c r="X502" s="42">
        <f aca="true" t="shared" si="263" ref="X502:X512">SUM(W502/G502)*100</f>
        <v>0.7580978635423846</v>
      </c>
    </row>
    <row r="503" spans="1:24" ht="15.75">
      <c r="A503" s="18" t="s">
        <v>373</v>
      </c>
      <c r="B503" s="17">
        <v>3</v>
      </c>
      <c r="C503" s="17">
        <v>9</v>
      </c>
      <c r="D503" s="32">
        <v>9</v>
      </c>
      <c r="E503" s="42">
        <f t="shared" si="254"/>
        <v>100</v>
      </c>
      <c r="F503" s="17">
        <v>3605</v>
      </c>
      <c r="G503" s="17">
        <f aca="true" t="shared" si="264" ref="G503:G512">SUM(H503,U503,W503)</f>
        <v>2931</v>
      </c>
      <c r="H503" s="32">
        <f t="shared" si="261"/>
        <v>2834</v>
      </c>
      <c r="I503" s="45">
        <f t="shared" si="256"/>
        <v>96.69054930058</v>
      </c>
      <c r="J503" s="24">
        <v>338</v>
      </c>
      <c r="K503" s="24">
        <v>43</v>
      </c>
      <c r="L503" s="24">
        <v>118</v>
      </c>
      <c r="M503" s="24">
        <v>1462</v>
      </c>
      <c r="N503" s="24">
        <v>365</v>
      </c>
      <c r="O503" s="24">
        <v>25</v>
      </c>
      <c r="P503" s="24">
        <v>143</v>
      </c>
      <c r="Q503" s="24">
        <v>0</v>
      </c>
      <c r="R503" s="24">
        <v>340</v>
      </c>
      <c r="S503" s="24">
        <v>0</v>
      </c>
      <c r="T503" s="24">
        <v>0</v>
      </c>
      <c r="U503" s="32">
        <v>48</v>
      </c>
      <c r="V503" s="42">
        <f t="shared" si="262"/>
        <v>1.6376663254861823</v>
      </c>
      <c r="W503" s="32">
        <v>49</v>
      </c>
      <c r="X503" s="42">
        <f t="shared" si="263"/>
        <v>1.6717843739338112</v>
      </c>
    </row>
    <row r="504" spans="1:24" ht="15.75">
      <c r="A504" s="18" t="s">
        <v>374</v>
      </c>
      <c r="B504" s="17">
        <v>4</v>
      </c>
      <c r="C504" s="17">
        <v>4</v>
      </c>
      <c r="D504" s="32">
        <v>4</v>
      </c>
      <c r="E504" s="42">
        <f t="shared" si="254"/>
        <v>100</v>
      </c>
      <c r="F504" s="17">
        <v>1559</v>
      </c>
      <c r="G504" s="17">
        <f t="shared" si="264"/>
        <v>1401</v>
      </c>
      <c r="H504" s="32">
        <f t="shared" si="261"/>
        <v>1372</v>
      </c>
      <c r="I504" s="45">
        <f t="shared" si="256"/>
        <v>97.93004996431121</v>
      </c>
      <c r="J504" s="24">
        <v>631</v>
      </c>
      <c r="K504" s="24">
        <v>32</v>
      </c>
      <c r="L504" s="24">
        <v>34</v>
      </c>
      <c r="M504" s="24">
        <v>401</v>
      </c>
      <c r="N504" s="24">
        <v>245</v>
      </c>
      <c r="O504" s="24">
        <v>4</v>
      </c>
      <c r="P504" s="24">
        <v>1</v>
      </c>
      <c r="Q504" s="24">
        <v>24</v>
      </c>
      <c r="R504" s="24">
        <v>0</v>
      </c>
      <c r="S504" s="24">
        <v>0</v>
      </c>
      <c r="T504" s="24">
        <v>0</v>
      </c>
      <c r="U504" s="32">
        <v>12</v>
      </c>
      <c r="V504" s="42">
        <f t="shared" si="262"/>
        <v>0.8565310492505354</v>
      </c>
      <c r="W504" s="32">
        <v>17</v>
      </c>
      <c r="X504" s="42">
        <f t="shared" si="263"/>
        <v>1.2134189864382585</v>
      </c>
    </row>
    <row r="505" spans="1:24" ht="15.75">
      <c r="A505" s="18" t="s">
        <v>47</v>
      </c>
      <c r="B505" s="17">
        <v>2</v>
      </c>
      <c r="C505" s="17">
        <v>3</v>
      </c>
      <c r="D505" s="32">
        <v>3</v>
      </c>
      <c r="E505" s="42">
        <f t="shared" si="254"/>
        <v>100</v>
      </c>
      <c r="F505" s="17">
        <v>1254</v>
      </c>
      <c r="G505" s="17">
        <f t="shared" si="264"/>
        <v>1130</v>
      </c>
      <c r="H505" s="32">
        <f t="shared" si="261"/>
        <v>1115</v>
      </c>
      <c r="I505" s="45">
        <f t="shared" si="256"/>
        <v>98.67256637168141</v>
      </c>
      <c r="J505" s="24">
        <v>387</v>
      </c>
      <c r="K505" s="24">
        <v>7</v>
      </c>
      <c r="L505" s="24">
        <v>15</v>
      </c>
      <c r="M505" s="24">
        <v>465</v>
      </c>
      <c r="N505" s="24">
        <v>55</v>
      </c>
      <c r="O505" s="24">
        <v>1</v>
      </c>
      <c r="P505" s="24">
        <v>9</v>
      </c>
      <c r="Q505" s="24">
        <v>0</v>
      </c>
      <c r="R505" s="24">
        <v>176</v>
      </c>
      <c r="S505" s="24">
        <v>0</v>
      </c>
      <c r="T505" s="24">
        <v>0</v>
      </c>
      <c r="U505" s="32">
        <v>5</v>
      </c>
      <c r="V505" s="42">
        <f t="shared" si="262"/>
        <v>0.4424778761061947</v>
      </c>
      <c r="W505" s="32">
        <v>10</v>
      </c>
      <c r="X505" s="42">
        <f t="shared" si="263"/>
        <v>0.8849557522123894</v>
      </c>
    </row>
    <row r="506" spans="1:24" ht="15.75">
      <c r="A506" s="18" t="s">
        <v>375</v>
      </c>
      <c r="B506" s="17">
        <v>1</v>
      </c>
      <c r="C506" s="17">
        <v>2</v>
      </c>
      <c r="D506" s="32">
        <v>2</v>
      </c>
      <c r="E506" s="42">
        <f t="shared" si="254"/>
        <v>100</v>
      </c>
      <c r="F506" s="17">
        <v>717</v>
      </c>
      <c r="G506" s="17">
        <f t="shared" si="264"/>
        <v>669</v>
      </c>
      <c r="H506" s="32">
        <f t="shared" si="261"/>
        <v>644</v>
      </c>
      <c r="I506" s="45">
        <f t="shared" si="256"/>
        <v>96.26307922272048</v>
      </c>
      <c r="J506" s="24">
        <v>341</v>
      </c>
      <c r="K506" s="24">
        <v>7</v>
      </c>
      <c r="L506" s="24">
        <v>261</v>
      </c>
      <c r="M506" s="24">
        <v>3</v>
      </c>
      <c r="N506" s="24">
        <v>7</v>
      </c>
      <c r="O506" s="24">
        <v>1</v>
      </c>
      <c r="P506" s="24">
        <v>24</v>
      </c>
      <c r="Q506" s="24">
        <v>0</v>
      </c>
      <c r="R506" s="24">
        <v>0</v>
      </c>
      <c r="S506" s="24">
        <v>0</v>
      </c>
      <c r="T506" s="24">
        <v>0</v>
      </c>
      <c r="U506" s="32">
        <v>9</v>
      </c>
      <c r="V506" s="42">
        <f t="shared" si="262"/>
        <v>1.345291479820628</v>
      </c>
      <c r="W506" s="32">
        <v>16</v>
      </c>
      <c r="X506" s="42">
        <f t="shared" si="263"/>
        <v>2.391629297458894</v>
      </c>
    </row>
    <row r="507" spans="1:24" ht="15.75">
      <c r="A507" s="18" t="s">
        <v>376</v>
      </c>
      <c r="B507" s="17">
        <v>1</v>
      </c>
      <c r="C507" s="17">
        <v>1</v>
      </c>
      <c r="D507" s="32">
        <v>1</v>
      </c>
      <c r="E507" s="42">
        <f t="shared" si="254"/>
        <v>100</v>
      </c>
      <c r="F507" s="17">
        <v>184</v>
      </c>
      <c r="G507" s="17">
        <f t="shared" si="264"/>
        <v>171</v>
      </c>
      <c r="H507" s="32">
        <f t="shared" si="261"/>
        <v>169</v>
      </c>
      <c r="I507" s="45">
        <f t="shared" si="256"/>
        <v>98.83040935672514</v>
      </c>
      <c r="J507" s="24">
        <v>79</v>
      </c>
      <c r="K507" s="24">
        <v>3</v>
      </c>
      <c r="L507" s="24">
        <v>2</v>
      </c>
      <c r="M507" s="24">
        <v>79</v>
      </c>
      <c r="N507" s="24">
        <v>2</v>
      </c>
      <c r="O507" s="24">
        <v>1</v>
      </c>
      <c r="P507" s="24">
        <v>3</v>
      </c>
      <c r="Q507" s="24">
        <v>0</v>
      </c>
      <c r="R507" s="24">
        <v>0</v>
      </c>
      <c r="S507" s="24">
        <v>0</v>
      </c>
      <c r="T507" s="24">
        <v>0</v>
      </c>
      <c r="U507" s="32">
        <v>2</v>
      </c>
      <c r="V507" s="42">
        <f t="shared" si="262"/>
        <v>1.1695906432748537</v>
      </c>
      <c r="W507" s="32">
        <v>0</v>
      </c>
      <c r="X507" s="42">
        <f t="shared" si="263"/>
        <v>0</v>
      </c>
    </row>
    <row r="508" spans="1:24" ht="15.75">
      <c r="A508" s="18" t="s">
        <v>377</v>
      </c>
      <c r="B508" s="17">
        <v>2</v>
      </c>
      <c r="C508" s="17">
        <v>4</v>
      </c>
      <c r="D508" s="32">
        <v>4</v>
      </c>
      <c r="E508" s="42">
        <f t="shared" si="254"/>
        <v>100</v>
      </c>
      <c r="F508" s="17">
        <v>1780</v>
      </c>
      <c r="G508" s="17">
        <f t="shared" si="264"/>
        <v>1381</v>
      </c>
      <c r="H508" s="32">
        <f t="shared" si="261"/>
        <v>1264</v>
      </c>
      <c r="I508" s="45">
        <f t="shared" si="256"/>
        <v>91.52787834902244</v>
      </c>
      <c r="J508" s="24">
        <v>422</v>
      </c>
      <c r="K508" s="24">
        <v>28</v>
      </c>
      <c r="L508" s="24">
        <v>106</v>
      </c>
      <c r="M508" s="24">
        <v>562</v>
      </c>
      <c r="N508" s="24">
        <v>15</v>
      </c>
      <c r="O508" s="24">
        <v>41</v>
      </c>
      <c r="P508" s="24">
        <v>88</v>
      </c>
      <c r="Q508" s="24">
        <v>2</v>
      </c>
      <c r="R508" s="24">
        <v>0</v>
      </c>
      <c r="S508" s="24">
        <v>0</v>
      </c>
      <c r="T508" s="24">
        <v>0</v>
      </c>
      <c r="U508" s="32">
        <v>77</v>
      </c>
      <c r="V508" s="42">
        <f t="shared" si="262"/>
        <v>5.5756698044895</v>
      </c>
      <c r="W508" s="32">
        <v>40</v>
      </c>
      <c r="X508" s="42">
        <f t="shared" si="263"/>
        <v>2.896451846488052</v>
      </c>
    </row>
    <row r="509" spans="1:24" ht="15.75">
      <c r="A509" s="18" t="s">
        <v>378</v>
      </c>
      <c r="B509" s="17">
        <v>2</v>
      </c>
      <c r="C509" s="17">
        <v>5</v>
      </c>
      <c r="D509" s="32">
        <v>5</v>
      </c>
      <c r="E509" s="42">
        <f t="shared" si="254"/>
        <v>100</v>
      </c>
      <c r="F509" s="17">
        <v>1979</v>
      </c>
      <c r="G509" s="17">
        <f t="shared" si="264"/>
        <v>1605</v>
      </c>
      <c r="H509" s="32">
        <f t="shared" si="261"/>
        <v>1510</v>
      </c>
      <c r="I509" s="45">
        <f t="shared" si="256"/>
        <v>94.0809968847352</v>
      </c>
      <c r="J509" s="24">
        <v>453</v>
      </c>
      <c r="K509" s="24">
        <v>36</v>
      </c>
      <c r="L509" s="24">
        <v>70</v>
      </c>
      <c r="M509" s="24">
        <v>480</v>
      </c>
      <c r="N509" s="24">
        <v>99</v>
      </c>
      <c r="O509" s="24">
        <v>19</v>
      </c>
      <c r="P509" s="24">
        <v>353</v>
      </c>
      <c r="Q509" s="24">
        <v>0</v>
      </c>
      <c r="R509" s="24">
        <v>0</v>
      </c>
      <c r="S509" s="24">
        <v>0</v>
      </c>
      <c r="T509" s="24">
        <v>0</v>
      </c>
      <c r="U509" s="32">
        <v>59</v>
      </c>
      <c r="V509" s="42">
        <f t="shared" si="262"/>
        <v>3.67601246105919</v>
      </c>
      <c r="W509" s="32">
        <v>36</v>
      </c>
      <c r="X509" s="42">
        <f t="shared" si="263"/>
        <v>2.2429906542056073</v>
      </c>
    </row>
    <row r="510" spans="1:24" ht="15.75">
      <c r="A510" s="18" t="s">
        <v>379</v>
      </c>
      <c r="B510" s="17">
        <v>1</v>
      </c>
      <c r="C510" s="17">
        <v>1</v>
      </c>
      <c r="D510" s="32">
        <v>1</v>
      </c>
      <c r="E510" s="42">
        <f t="shared" si="254"/>
        <v>100</v>
      </c>
      <c r="F510" s="17">
        <v>361</v>
      </c>
      <c r="G510" s="17">
        <f t="shared" si="264"/>
        <v>318</v>
      </c>
      <c r="H510" s="32">
        <f t="shared" si="261"/>
        <v>313</v>
      </c>
      <c r="I510" s="45">
        <f t="shared" si="256"/>
        <v>98.42767295597484</v>
      </c>
      <c r="J510" s="24">
        <v>130</v>
      </c>
      <c r="K510" s="24">
        <v>3</v>
      </c>
      <c r="L510" s="24">
        <v>15</v>
      </c>
      <c r="M510" s="24">
        <v>156</v>
      </c>
      <c r="N510" s="24">
        <v>5</v>
      </c>
      <c r="O510" s="24">
        <v>3</v>
      </c>
      <c r="P510" s="24">
        <v>1</v>
      </c>
      <c r="Q510" s="24">
        <v>0</v>
      </c>
      <c r="R510" s="24">
        <v>0</v>
      </c>
      <c r="S510" s="24">
        <v>0</v>
      </c>
      <c r="T510" s="24">
        <v>0</v>
      </c>
      <c r="U510" s="32">
        <v>3</v>
      </c>
      <c r="V510" s="42">
        <f t="shared" si="262"/>
        <v>0.9433962264150944</v>
      </c>
      <c r="W510" s="32">
        <v>2</v>
      </c>
      <c r="X510" s="42">
        <f t="shared" si="263"/>
        <v>0.628930817610063</v>
      </c>
    </row>
    <row r="511" spans="1:24" ht="15.75">
      <c r="A511" s="18" t="s">
        <v>380</v>
      </c>
      <c r="B511" s="17">
        <v>2</v>
      </c>
      <c r="C511" s="17">
        <v>4</v>
      </c>
      <c r="D511" s="32">
        <v>4</v>
      </c>
      <c r="E511" s="42">
        <f t="shared" si="254"/>
        <v>100</v>
      </c>
      <c r="F511" s="17">
        <v>1475</v>
      </c>
      <c r="G511" s="17">
        <f t="shared" si="264"/>
        <v>1323</v>
      </c>
      <c r="H511" s="32">
        <f t="shared" si="261"/>
        <v>1287</v>
      </c>
      <c r="I511" s="45">
        <f t="shared" si="256"/>
        <v>97.27891156462584</v>
      </c>
      <c r="J511" s="24">
        <v>309</v>
      </c>
      <c r="K511" s="24">
        <v>18</v>
      </c>
      <c r="L511" s="24">
        <v>38</v>
      </c>
      <c r="M511" s="24">
        <v>332</v>
      </c>
      <c r="N511" s="24">
        <v>37</v>
      </c>
      <c r="O511" s="24">
        <v>9</v>
      </c>
      <c r="P511" s="24">
        <v>544</v>
      </c>
      <c r="Q511" s="24">
        <v>0</v>
      </c>
      <c r="R511" s="24">
        <v>0</v>
      </c>
      <c r="S511" s="24">
        <v>0</v>
      </c>
      <c r="T511" s="24">
        <v>0</v>
      </c>
      <c r="U511" s="32">
        <v>17</v>
      </c>
      <c r="V511" s="42">
        <f t="shared" si="262"/>
        <v>1.2849584278155708</v>
      </c>
      <c r="W511" s="32">
        <v>19</v>
      </c>
      <c r="X511" s="42">
        <f t="shared" si="263"/>
        <v>1.436130007558579</v>
      </c>
    </row>
    <row r="512" spans="1:24" ht="15.75">
      <c r="A512" s="18" t="s">
        <v>381</v>
      </c>
      <c r="B512" s="17">
        <v>4</v>
      </c>
      <c r="C512" s="17">
        <v>5</v>
      </c>
      <c r="D512" s="32">
        <v>5</v>
      </c>
      <c r="E512" s="42">
        <f t="shared" si="254"/>
        <v>100</v>
      </c>
      <c r="F512" s="17">
        <v>1128</v>
      </c>
      <c r="G512" s="17">
        <f t="shared" si="264"/>
        <v>1008</v>
      </c>
      <c r="H512" s="32">
        <f t="shared" si="261"/>
        <v>977</v>
      </c>
      <c r="I512" s="45">
        <f t="shared" si="256"/>
        <v>96.92460317460318</v>
      </c>
      <c r="J512" s="24">
        <v>256</v>
      </c>
      <c r="K512" s="24">
        <v>6</v>
      </c>
      <c r="L512" s="24">
        <v>67</v>
      </c>
      <c r="M512" s="24">
        <v>543</v>
      </c>
      <c r="N512" s="24">
        <v>23</v>
      </c>
      <c r="O512" s="24">
        <v>12</v>
      </c>
      <c r="P512" s="24">
        <v>70</v>
      </c>
      <c r="Q512" s="24">
        <v>0</v>
      </c>
      <c r="R512" s="24">
        <v>0</v>
      </c>
      <c r="S512" s="24">
        <v>0</v>
      </c>
      <c r="T512" s="24">
        <v>0</v>
      </c>
      <c r="U512" s="32">
        <v>17</v>
      </c>
      <c r="V512" s="42">
        <f t="shared" si="262"/>
        <v>1.6865079365079365</v>
      </c>
      <c r="W512" s="32">
        <v>14</v>
      </c>
      <c r="X512" s="42">
        <f t="shared" si="263"/>
        <v>1.3888888888888888</v>
      </c>
    </row>
    <row r="513" spans="1:24" ht="15.75">
      <c r="A513" s="18"/>
      <c r="B513" s="17"/>
      <c r="C513" s="17"/>
      <c r="D513" s="32"/>
      <c r="E513" s="42"/>
      <c r="F513" s="17"/>
      <c r="G513" s="17"/>
      <c r="H513" s="32"/>
      <c r="I513" s="45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32"/>
      <c r="V513" s="42"/>
      <c r="W513" s="32"/>
      <c r="X513" s="42"/>
    </row>
    <row r="514" spans="1:24" ht="15.75">
      <c r="A514" s="15" t="s">
        <v>382</v>
      </c>
      <c r="B514" s="19">
        <f>SUM(B515:B521)</f>
        <v>50</v>
      </c>
      <c r="C514" s="19">
        <f>SUM(C515:C521)</f>
        <v>78</v>
      </c>
      <c r="D514" s="33">
        <f>SUM(D515:D521)</f>
        <v>78</v>
      </c>
      <c r="E514" s="43">
        <f aca="true" t="shared" si="265" ref="E514:E521">SUM(D514/C514)*100</f>
        <v>100</v>
      </c>
      <c r="F514" s="19">
        <f>SUM(F515:F521)</f>
        <v>25252</v>
      </c>
      <c r="G514" s="19">
        <f>SUM(G515:G521)</f>
        <v>17703</v>
      </c>
      <c r="H514" s="33">
        <f>SUM(H515:H521)</f>
        <v>16751</v>
      </c>
      <c r="I514" s="49">
        <f aca="true" t="shared" si="266" ref="I514:I521">SUM(H514/G514)*100</f>
        <v>94.62238038750495</v>
      </c>
      <c r="J514" s="25">
        <f aca="true" t="shared" si="267" ref="J514:U514">SUM(J515:J521)</f>
        <v>4575</v>
      </c>
      <c r="K514" s="25">
        <f t="shared" si="267"/>
        <v>1046</v>
      </c>
      <c r="L514" s="25">
        <f t="shared" si="267"/>
        <v>1758</v>
      </c>
      <c r="M514" s="25">
        <f t="shared" si="267"/>
        <v>2963</v>
      </c>
      <c r="N514" s="25">
        <f t="shared" si="267"/>
        <v>2821</v>
      </c>
      <c r="O514" s="25">
        <f t="shared" si="267"/>
        <v>736</v>
      </c>
      <c r="P514" s="25">
        <f>SUM(P515:P521)</f>
        <v>520</v>
      </c>
      <c r="Q514" s="25">
        <f t="shared" si="267"/>
        <v>2046</v>
      </c>
      <c r="R514" s="25">
        <f t="shared" si="267"/>
        <v>286</v>
      </c>
      <c r="S514" s="25">
        <f t="shared" si="267"/>
        <v>0</v>
      </c>
      <c r="T514" s="25">
        <f t="shared" si="267"/>
        <v>0</v>
      </c>
      <c r="U514" s="33">
        <f t="shared" si="267"/>
        <v>454</v>
      </c>
      <c r="V514" s="43">
        <f>SUM(U514/G514)*100</f>
        <v>2.5645370841100377</v>
      </c>
      <c r="W514" s="33">
        <f>SUM(W515:W521)</f>
        <v>498</v>
      </c>
      <c r="X514" s="43">
        <f>SUM(W514/G514)*100</f>
        <v>2.8130825283850194</v>
      </c>
    </row>
    <row r="515" spans="1:24" ht="15.75">
      <c r="A515" s="18" t="s">
        <v>383</v>
      </c>
      <c r="B515" s="17">
        <v>12</v>
      </c>
      <c r="C515" s="17">
        <v>29</v>
      </c>
      <c r="D515" s="32">
        <v>29</v>
      </c>
      <c r="E515" s="42">
        <f t="shared" si="265"/>
        <v>100</v>
      </c>
      <c r="F515" s="17">
        <v>10740</v>
      </c>
      <c r="G515" s="17">
        <f>SUM(H515,U515,W515)</f>
        <v>7159</v>
      </c>
      <c r="H515" s="32">
        <f aca="true" t="shared" si="268" ref="H515:H521">SUM(J515:T515)</f>
        <v>6759</v>
      </c>
      <c r="I515" s="45">
        <f t="shared" si="266"/>
        <v>94.41262746193603</v>
      </c>
      <c r="J515" s="24">
        <v>1747</v>
      </c>
      <c r="K515" s="24">
        <v>281</v>
      </c>
      <c r="L515" s="24">
        <v>609</v>
      </c>
      <c r="M515" s="24">
        <v>632</v>
      </c>
      <c r="N515" s="24">
        <v>1563</v>
      </c>
      <c r="O515" s="24">
        <v>657</v>
      </c>
      <c r="P515" s="24">
        <v>236</v>
      </c>
      <c r="Q515" s="24">
        <v>748</v>
      </c>
      <c r="R515" s="24">
        <v>286</v>
      </c>
      <c r="S515" s="24">
        <v>0</v>
      </c>
      <c r="T515" s="24">
        <v>0</v>
      </c>
      <c r="U515" s="32">
        <v>220</v>
      </c>
      <c r="V515" s="42">
        <f aca="true" t="shared" si="269" ref="V515:V521">SUM(U515/G515)*100</f>
        <v>3.0730548959351864</v>
      </c>
      <c r="W515" s="32">
        <v>180</v>
      </c>
      <c r="X515" s="42">
        <f aca="true" t="shared" si="270" ref="X515:X521">SUM(W515/G515)*100</f>
        <v>2.514317642128789</v>
      </c>
    </row>
    <row r="516" spans="1:24" ht="15.75">
      <c r="A516" s="18" t="s">
        <v>384</v>
      </c>
      <c r="B516" s="17">
        <v>4</v>
      </c>
      <c r="C516" s="17">
        <v>6</v>
      </c>
      <c r="D516" s="32">
        <v>6</v>
      </c>
      <c r="E516" s="42">
        <f t="shared" si="265"/>
        <v>100</v>
      </c>
      <c r="F516" s="17">
        <v>1785</v>
      </c>
      <c r="G516" s="17">
        <f aca="true" t="shared" si="271" ref="G516:G521">SUM(H516,U516,W516)</f>
        <v>1334</v>
      </c>
      <c r="H516" s="32">
        <f t="shared" si="268"/>
        <v>1298</v>
      </c>
      <c r="I516" s="45">
        <f t="shared" si="266"/>
        <v>97.30134932533733</v>
      </c>
      <c r="J516" s="24">
        <v>150</v>
      </c>
      <c r="K516" s="24">
        <v>272</v>
      </c>
      <c r="L516" s="24">
        <v>109</v>
      </c>
      <c r="M516" s="24">
        <v>658</v>
      </c>
      <c r="N516" s="24">
        <v>83</v>
      </c>
      <c r="O516" s="24">
        <v>17</v>
      </c>
      <c r="P516" s="24">
        <v>6</v>
      </c>
      <c r="Q516" s="24">
        <v>3</v>
      </c>
      <c r="R516" s="24">
        <v>0</v>
      </c>
      <c r="S516" s="24">
        <v>0</v>
      </c>
      <c r="T516" s="24">
        <v>0</v>
      </c>
      <c r="U516" s="32">
        <v>17</v>
      </c>
      <c r="V516" s="42">
        <f t="shared" si="269"/>
        <v>1.2743628185907045</v>
      </c>
      <c r="W516" s="32">
        <v>19</v>
      </c>
      <c r="X516" s="42">
        <f t="shared" si="270"/>
        <v>1.424287856071964</v>
      </c>
    </row>
    <row r="517" spans="1:24" ht="15.75">
      <c r="A517" s="18" t="s">
        <v>385</v>
      </c>
      <c r="B517" s="17">
        <v>1</v>
      </c>
      <c r="C517" s="17">
        <v>1</v>
      </c>
      <c r="D517" s="32">
        <v>1</v>
      </c>
      <c r="E517" s="42">
        <f t="shared" si="265"/>
        <v>100</v>
      </c>
      <c r="F517" s="17">
        <v>408</v>
      </c>
      <c r="G517" s="17">
        <f t="shared" si="271"/>
        <v>368</v>
      </c>
      <c r="H517" s="32">
        <f t="shared" si="268"/>
        <v>358</v>
      </c>
      <c r="I517" s="45">
        <f t="shared" si="266"/>
        <v>97.28260869565217</v>
      </c>
      <c r="J517" s="24">
        <v>81</v>
      </c>
      <c r="K517" s="24">
        <v>99</v>
      </c>
      <c r="L517" s="24">
        <v>10</v>
      </c>
      <c r="M517" s="24">
        <v>6</v>
      </c>
      <c r="N517" s="24">
        <v>157</v>
      </c>
      <c r="O517" s="24">
        <v>2</v>
      </c>
      <c r="P517" s="24">
        <v>3</v>
      </c>
      <c r="Q517" s="24">
        <v>0</v>
      </c>
      <c r="R517" s="24">
        <v>0</v>
      </c>
      <c r="S517" s="24">
        <v>0</v>
      </c>
      <c r="T517" s="24">
        <v>0</v>
      </c>
      <c r="U517" s="32">
        <v>4</v>
      </c>
      <c r="V517" s="42">
        <f t="shared" si="269"/>
        <v>1.0869565217391304</v>
      </c>
      <c r="W517" s="32">
        <v>6</v>
      </c>
      <c r="X517" s="42">
        <f t="shared" si="270"/>
        <v>1.6304347826086956</v>
      </c>
    </row>
    <row r="518" spans="1:24" ht="15.75">
      <c r="A518" s="18" t="s">
        <v>386</v>
      </c>
      <c r="B518" s="17">
        <v>8</v>
      </c>
      <c r="C518" s="17">
        <v>9</v>
      </c>
      <c r="D518" s="32">
        <v>9</v>
      </c>
      <c r="E518" s="42">
        <f t="shared" si="265"/>
        <v>100</v>
      </c>
      <c r="F518" s="17">
        <v>2116</v>
      </c>
      <c r="G518" s="17">
        <f t="shared" si="271"/>
        <v>1552</v>
      </c>
      <c r="H518" s="32">
        <f t="shared" si="268"/>
        <v>1467</v>
      </c>
      <c r="I518" s="45">
        <f t="shared" si="266"/>
        <v>94.52319587628865</v>
      </c>
      <c r="J518" s="24">
        <v>569</v>
      </c>
      <c r="K518" s="24">
        <v>47</v>
      </c>
      <c r="L518" s="24">
        <v>62</v>
      </c>
      <c r="M518" s="24">
        <v>429</v>
      </c>
      <c r="N518" s="24">
        <v>118</v>
      </c>
      <c r="O518" s="24">
        <v>16</v>
      </c>
      <c r="P518" s="24">
        <v>22</v>
      </c>
      <c r="Q518" s="24">
        <v>204</v>
      </c>
      <c r="R518" s="24">
        <v>0</v>
      </c>
      <c r="S518" s="24">
        <v>0</v>
      </c>
      <c r="T518" s="24">
        <v>0</v>
      </c>
      <c r="U518" s="32">
        <v>35</v>
      </c>
      <c r="V518" s="42">
        <f t="shared" si="269"/>
        <v>2.2551546391752577</v>
      </c>
      <c r="W518" s="32">
        <v>50</v>
      </c>
      <c r="X518" s="42">
        <f t="shared" si="270"/>
        <v>3.221649484536082</v>
      </c>
    </row>
    <row r="519" spans="1:24" ht="15.75">
      <c r="A519" s="18" t="s">
        <v>387</v>
      </c>
      <c r="B519" s="17">
        <v>5</v>
      </c>
      <c r="C519" s="17">
        <v>11</v>
      </c>
      <c r="D519" s="32">
        <v>11</v>
      </c>
      <c r="E519" s="42">
        <f t="shared" si="265"/>
        <v>100</v>
      </c>
      <c r="F519" s="17">
        <v>3482</v>
      </c>
      <c r="G519" s="17">
        <f t="shared" si="271"/>
        <v>2676</v>
      </c>
      <c r="H519" s="32">
        <f t="shared" si="268"/>
        <v>2562</v>
      </c>
      <c r="I519" s="45">
        <f t="shared" si="266"/>
        <v>95.73991031390135</v>
      </c>
      <c r="J519" s="24">
        <v>627</v>
      </c>
      <c r="K519" s="24">
        <v>128</v>
      </c>
      <c r="L519" s="24">
        <v>539</v>
      </c>
      <c r="M519" s="24">
        <v>390</v>
      </c>
      <c r="N519" s="24">
        <v>399</v>
      </c>
      <c r="O519" s="24">
        <v>12</v>
      </c>
      <c r="P519" s="24">
        <v>37</v>
      </c>
      <c r="Q519" s="24">
        <v>430</v>
      </c>
      <c r="R519" s="24">
        <v>0</v>
      </c>
      <c r="S519" s="24">
        <v>0</v>
      </c>
      <c r="T519" s="24">
        <v>0</v>
      </c>
      <c r="U519" s="32">
        <v>40</v>
      </c>
      <c r="V519" s="42">
        <f t="shared" si="269"/>
        <v>1.4947683109118086</v>
      </c>
      <c r="W519" s="32">
        <v>74</v>
      </c>
      <c r="X519" s="42">
        <f t="shared" si="270"/>
        <v>2.7653213751868457</v>
      </c>
    </row>
    <row r="520" spans="1:24" ht="15.75">
      <c r="A520" s="18" t="s">
        <v>577</v>
      </c>
      <c r="B520" s="17">
        <v>6</v>
      </c>
      <c r="C520" s="17">
        <v>6</v>
      </c>
      <c r="D520" s="32">
        <v>6</v>
      </c>
      <c r="E520" s="42">
        <f t="shared" si="265"/>
        <v>100</v>
      </c>
      <c r="F520" s="17">
        <v>1240</v>
      </c>
      <c r="G520" s="17">
        <f t="shared" si="271"/>
        <v>898</v>
      </c>
      <c r="H520" s="32">
        <f t="shared" si="268"/>
        <v>854</v>
      </c>
      <c r="I520" s="45">
        <f t="shared" si="266"/>
        <v>95.10022271714922</v>
      </c>
      <c r="J520" s="24">
        <v>478</v>
      </c>
      <c r="K520" s="24">
        <v>12</v>
      </c>
      <c r="L520" s="24">
        <v>21</v>
      </c>
      <c r="M520" s="24">
        <v>123</v>
      </c>
      <c r="N520" s="24">
        <v>189</v>
      </c>
      <c r="O520" s="24">
        <v>7</v>
      </c>
      <c r="P520" s="24">
        <v>22</v>
      </c>
      <c r="Q520" s="24">
        <v>2</v>
      </c>
      <c r="R520" s="24">
        <v>0</v>
      </c>
      <c r="S520" s="24">
        <v>0</v>
      </c>
      <c r="T520" s="24">
        <v>0</v>
      </c>
      <c r="U520" s="32">
        <v>13</v>
      </c>
      <c r="V520" s="42">
        <f t="shared" si="269"/>
        <v>1.447661469933185</v>
      </c>
      <c r="W520" s="32">
        <v>31</v>
      </c>
      <c r="X520" s="42">
        <f t="shared" si="270"/>
        <v>3.4521158129175946</v>
      </c>
    </row>
    <row r="521" spans="1:24" ht="15.75">
      <c r="A521" s="13" t="s">
        <v>578</v>
      </c>
      <c r="B521" s="17">
        <v>14</v>
      </c>
      <c r="C521" s="17">
        <v>16</v>
      </c>
      <c r="D521" s="32">
        <v>16</v>
      </c>
      <c r="E521" s="42">
        <f t="shared" si="265"/>
        <v>100</v>
      </c>
      <c r="F521" s="17">
        <v>5481</v>
      </c>
      <c r="G521" s="17">
        <f t="shared" si="271"/>
        <v>3716</v>
      </c>
      <c r="H521" s="32">
        <f t="shared" si="268"/>
        <v>3453</v>
      </c>
      <c r="I521" s="45">
        <f t="shared" si="266"/>
        <v>92.92249730893434</v>
      </c>
      <c r="J521" s="24">
        <v>923</v>
      </c>
      <c r="K521" s="24">
        <v>207</v>
      </c>
      <c r="L521" s="24">
        <v>408</v>
      </c>
      <c r="M521" s="24">
        <v>725</v>
      </c>
      <c r="N521" s="24">
        <v>312</v>
      </c>
      <c r="O521" s="24">
        <v>25</v>
      </c>
      <c r="P521" s="24">
        <v>194</v>
      </c>
      <c r="Q521" s="24">
        <v>659</v>
      </c>
      <c r="R521" s="24">
        <v>0</v>
      </c>
      <c r="S521" s="24">
        <v>0</v>
      </c>
      <c r="T521" s="24">
        <v>0</v>
      </c>
      <c r="U521" s="32">
        <v>125</v>
      </c>
      <c r="V521" s="42">
        <f t="shared" si="269"/>
        <v>3.363832077502691</v>
      </c>
      <c r="W521" s="32">
        <v>138</v>
      </c>
      <c r="X521" s="42">
        <f t="shared" si="270"/>
        <v>3.7136706135629707</v>
      </c>
    </row>
    <row r="522" spans="1:24" ht="15.75">
      <c r="A522" s="13"/>
      <c r="B522" s="17"/>
      <c r="C522" s="17"/>
      <c r="D522" s="32"/>
      <c r="E522" s="42"/>
      <c r="F522" s="17"/>
      <c r="G522" s="17"/>
      <c r="H522" s="32"/>
      <c r="I522" s="45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32"/>
      <c r="V522" s="42"/>
      <c r="W522" s="32"/>
      <c r="X522" s="42"/>
    </row>
    <row r="523" spans="1:24" ht="15.75">
      <c r="A523" s="15" t="s">
        <v>388</v>
      </c>
      <c r="B523" s="19">
        <f>SUM(B524:B528)</f>
        <v>14</v>
      </c>
      <c r="C523" s="19">
        <f>SUM(C524:C528)</f>
        <v>14</v>
      </c>
      <c r="D523" s="33">
        <f>SUM(D524:D528)</f>
        <v>14</v>
      </c>
      <c r="E523" s="43">
        <f aca="true" t="shared" si="272" ref="E523:E528">SUM(D523/C523)*100</f>
        <v>100</v>
      </c>
      <c r="F523" s="19">
        <f>SUM(F524:F528)</f>
        <v>2808</v>
      </c>
      <c r="G523" s="19">
        <f>SUM(G524:G528)</f>
        <v>2240</v>
      </c>
      <c r="H523" s="33">
        <f>SUM(H524:H528)</f>
        <v>2154</v>
      </c>
      <c r="I523" s="49">
        <f aca="true" t="shared" si="273" ref="I523:I528">SUM(H523/G523)*100</f>
        <v>96.16071428571429</v>
      </c>
      <c r="J523" s="25">
        <f aca="true" t="shared" si="274" ref="J523:U523">SUM(J524:J528)</f>
        <v>999</v>
      </c>
      <c r="K523" s="25">
        <f t="shared" si="274"/>
        <v>53</v>
      </c>
      <c r="L523" s="25">
        <f t="shared" si="274"/>
        <v>401</v>
      </c>
      <c r="M523" s="25">
        <f t="shared" si="274"/>
        <v>254</v>
      </c>
      <c r="N523" s="25">
        <f t="shared" si="274"/>
        <v>400</v>
      </c>
      <c r="O523" s="25">
        <f t="shared" si="274"/>
        <v>21</v>
      </c>
      <c r="P523" s="25">
        <f>SUM(P524:P528)</f>
        <v>18</v>
      </c>
      <c r="Q523" s="25">
        <f t="shared" si="274"/>
        <v>8</v>
      </c>
      <c r="R523" s="25">
        <f t="shared" si="274"/>
        <v>0</v>
      </c>
      <c r="S523" s="25">
        <f t="shared" si="274"/>
        <v>0</v>
      </c>
      <c r="T523" s="25">
        <f t="shared" si="274"/>
        <v>0</v>
      </c>
      <c r="U523" s="33">
        <f t="shared" si="274"/>
        <v>38</v>
      </c>
      <c r="V523" s="43">
        <f aca="true" t="shared" si="275" ref="V523:V528">SUM(U523/G523)*100</f>
        <v>1.6964285714285714</v>
      </c>
      <c r="W523" s="33">
        <f>SUM(W524:W528)</f>
        <v>48</v>
      </c>
      <c r="X523" s="43">
        <f aca="true" t="shared" si="276" ref="X523:X528">SUM(W523/G523)*100</f>
        <v>2.142857142857143</v>
      </c>
    </row>
    <row r="524" spans="1:24" ht="15.75">
      <c r="A524" s="18" t="s">
        <v>389</v>
      </c>
      <c r="B524" s="17">
        <v>2</v>
      </c>
      <c r="C524" s="17">
        <v>2</v>
      </c>
      <c r="D524" s="32">
        <v>2</v>
      </c>
      <c r="E524" s="42">
        <f t="shared" si="272"/>
        <v>100</v>
      </c>
      <c r="F524" s="17">
        <v>804</v>
      </c>
      <c r="G524" s="17">
        <f>SUM(H524,U524,W524)</f>
        <v>629</v>
      </c>
      <c r="H524" s="32">
        <f>SUM(J524:T524)</f>
        <v>608</v>
      </c>
      <c r="I524" s="45">
        <f t="shared" si="273"/>
        <v>96.66136724960255</v>
      </c>
      <c r="J524" s="24">
        <v>239</v>
      </c>
      <c r="K524" s="24">
        <v>25</v>
      </c>
      <c r="L524" s="24">
        <v>294</v>
      </c>
      <c r="M524" s="24">
        <v>24</v>
      </c>
      <c r="N524" s="24">
        <v>11</v>
      </c>
      <c r="O524" s="24">
        <v>9</v>
      </c>
      <c r="P524" s="24">
        <v>1</v>
      </c>
      <c r="Q524" s="24">
        <v>5</v>
      </c>
      <c r="R524" s="24">
        <v>0</v>
      </c>
      <c r="S524" s="24">
        <v>0</v>
      </c>
      <c r="T524" s="24">
        <v>0</v>
      </c>
      <c r="U524" s="32">
        <v>7</v>
      </c>
      <c r="V524" s="42">
        <f t="shared" si="275"/>
        <v>1.1128775834658187</v>
      </c>
      <c r="W524" s="32">
        <v>14</v>
      </c>
      <c r="X524" s="42">
        <f t="shared" si="276"/>
        <v>2.2257551669316373</v>
      </c>
    </row>
    <row r="525" spans="1:24" ht="15.75">
      <c r="A525" s="18" t="s">
        <v>390</v>
      </c>
      <c r="B525" s="17">
        <v>3</v>
      </c>
      <c r="C525" s="17">
        <v>3</v>
      </c>
      <c r="D525" s="32">
        <v>3</v>
      </c>
      <c r="E525" s="42">
        <f t="shared" si="272"/>
        <v>100</v>
      </c>
      <c r="F525" s="17">
        <v>455</v>
      </c>
      <c r="G525" s="17">
        <f>SUM(H525,U525,W525)</f>
        <v>373</v>
      </c>
      <c r="H525" s="32">
        <f>SUM(J525:T525)</f>
        <v>350</v>
      </c>
      <c r="I525" s="45">
        <f t="shared" si="273"/>
        <v>93.8337801608579</v>
      </c>
      <c r="J525" s="24">
        <v>220</v>
      </c>
      <c r="K525" s="24">
        <v>7</v>
      </c>
      <c r="L525" s="24">
        <v>1</v>
      </c>
      <c r="M525" s="24">
        <v>7</v>
      </c>
      <c r="N525" s="24">
        <v>106</v>
      </c>
      <c r="O525" s="24">
        <v>7</v>
      </c>
      <c r="P525" s="24">
        <v>2</v>
      </c>
      <c r="Q525" s="24">
        <v>0</v>
      </c>
      <c r="R525" s="24">
        <v>0</v>
      </c>
      <c r="S525" s="24">
        <v>0</v>
      </c>
      <c r="T525" s="24">
        <v>0</v>
      </c>
      <c r="U525" s="32">
        <v>10</v>
      </c>
      <c r="V525" s="42">
        <f t="shared" si="275"/>
        <v>2.680965147453083</v>
      </c>
      <c r="W525" s="32">
        <v>13</v>
      </c>
      <c r="X525" s="42">
        <f t="shared" si="276"/>
        <v>3.485254691689008</v>
      </c>
    </row>
    <row r="526" spans="1:24" ht="15.75">
      <c r="A526" s="18" t="s">
        <v>391</v>
      </c>
      <c r="B526" s="17">
        <v>2</v>
      </c>
      <c r="C526" s="17">
        <v>2</v>
      </c>
      <c r="D526" s="32">
        <v>2</v>
      </c>
      <c r="E526" s="42">
        <f t="shared" si="272"/>
        <v>100</v>
      </c>
      <c r="F526" s="17">
        <v>489</v>
      </c>
      <c r="G526" s="17">
        <f>SUM(H526,U526,W526)</f>
        <v>393</v>
      </c>
      <c r="H526" s="32">
        <f>SUM(J526:T526)</f>
        <v>386</v>
      </c>
      <c r="I526" s="45">
        <f t="shared" si="273"/>
        <v>98.21882951653944</v>
      </c>
      <c r="J526" s="24">
        <v>205</v>
      </c>
      <c r="K526" s="24">
        <v>2</v>
      </c>
      <c r="L526" s="24">
        <v>2</v>
      </c>
      <c r="M526" s="24">
        <v>152</v>
      </c>
      <c r="N526" s="24">
        <v>22</v>
      </c>
      <c r="O526" s="24">
        <v>1</v>
      </c>
      <c r="P526" s="24">
        <v>0</v>
      </c>
      <c r="Q526" s="24">
        <v>2</v>
      </c>
      <c r="R526" s="24">
        <v>0</v>
      </c>
      <c r="S526" s="24">
        <v>0</v>
      </c>
      <c r="T526" s="24">
        <v>0</v>
      </c>
      <c r="U526" s="32">
        <v>3</v>
      </c>
      <c r="V526" s="42">
        <f t="shared" si="275"/>
        <v>0.7633587786259541</v>
      </c>
      <c r="W526" s="32">
        <v>4</v>
      </c>
      <c r="X526" s="42">
        <f t="shared" si="276"/>
        <v>1.0178117048346056</v>
      </c>
    </row>
    <row r="527" spans="1:24" ht="15.75">
      <c r="A527" s="18" t="s">
        <v>579</v>
      </c>
      <c r="B527" s="17">
        <v>3</v>
      </c>
      <c r="C527" s="17">
        <v>3</v>
      </c>
      <c r="D527" s="32">
        <v>3</v>
      </c>
      <c r="E527" s="42">
        <f t="shared" si="272"/>
        <v>100</v>
      </c>
      <c r="F527" s="17">
        <v>598</v>
      </c>
      <c r="G527" s="17">
        <f>SUM(H527,U527,W527)</f>
        <v>481</v>
      </c>
      <c r="H527" s="32">
        <f>SUM(J527:T527)</f>
        <v>462</v>
      </c>
      <c r="I527" s="45">
        <f t="shared" si="273"/>
        <v>96.04989604989605</v>
      </c>
      <c r="J527" s="24">
        <v>152</v>
      </c>
      <c r="K527" s="24">
        <v>9</v>
      </c>
      <c r="L527" s="24">
        <v>104</v>
      </c>
      <c r="M527" s="24">
        <v>71</v>
      </c>
      <c r="N527" s="24">
        <v>109</v>
      </c>
      <c r="O527" s="24">
        <v>4</v>
      </c>
      <c r="P527" s="24">
        <v>12</v>
      </c>
      <c r="Q527" s="24">
        <v>1</v>
      </c>
      <c r="R527" s="24">
        <v>0</v>
      </c>
      <c r="S527" s="24">
        <v>0</v>
      </c>
      <c r="T527" s="24">
        <v>0</v>
      </c>
      <c r="U527" s="32">
        <v>5</v>
      </c>
      <c r="V527" s="42">
        <f t="shared" si="275"/>
        <v>1.0395010395010396</v>
      </c>
      <c r="W527" s="32">
        <v>14</v>
      </c>
      <c r="X527" s="42">
        <f t="shared" si="276"/>
        <v>2.9106029106029108</v>
      </c>
    </row>
    <row r="528" spans="1:24" ht="15.75">
      <c r="A528" s="18" t="s">
        <v>580</v>
      </c>
      <c r="B528" s="17">
        <v>4</v>
      </c>
      <c r="C528" s="17">
        <v>4</v>
      </c>
      <c r="D528" s="32">
        <v>4</v>
      </c>
      <c r="E528" s="42">
        <f t="shared" si="272"/>
        <v>100</v>
      </c>
      <c r="F528" s="17">
        <v>462</v>
      </c>
      <c r="G528" s="17">
        <f>SUM(H528,U528,W528)</f>
        <v>364</v>
      </c>
      <c r="H528" s="32">
        <f>SUM(J528:T528)</f>
        <v>348</v>
      </c>
      <c r="I528" s="45">
        <f t="shared" si="273"/>
        <v>95.6043956043956</v>
      </c>
      <c r="J528" s="24">
        <v>183</v>
      </c>
      <c r="K528" s="24">
        <v>10</v>
      </c>
      <c r="L528" s="24">
        <v>0</v>
      </c>
      <c r="M528" s="24">
        <v>0</v>
      </c>
      <c r="N528" s="24">
        <v>152</v>
      </c>
      <c r="O528" s="24">
        <v>0</v>
      </c>
      <c r="P528" s="24">
        <v>3</v>
      </c>
      <c r="Q528" s="24">
        <v>0</v>
      </c>
      <c r="R528" s="24">
        <v>0</v>
      </c>
      <c r="S528" s="24">
        <v>0</v>
      </c>
      <c r="T528" s="24">
        <v>0</v>
      </c>
      <c r="U528" s="32">
        <v>13</v>
      </c>
      <c r="V528" s="42">
        <f t="shared" si="275"/>
        <v>3.571428571428571</v>
      </c>
      <c r="W528" s="32">
        <v>3</v>
      </c>
      <c r="X528" s="42">
        <f t="shared" si="276"/>
        <v>0.8241758241758242</v>
      </c>
    </row>
    <row r="529" spans="1:24" ht="15.75">
      <c r="A529" s="13"/>
      <c r="B529" s="17"/>
      <c r="C529" s="17"/>
      <c r="D529" s="32"/>
      <c r="E529" s="42"/>
      <c r="F529" s="17"/>
      <c r="G529" s="17"/>
      <c r="H529" s="32"/>
      <c r="I529" s="45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32"/>
      <c r="V529" s="42"/>
      <c r="W529" s="32"/>
      <c r="X529" s="42"/>
    </row>
    <row r="530" spans="1:24" ht="15.75">
      <c r="A530" s="15" t="s">
        <v>392</v>
      </c>
      <c r="B530" s="19">
        <f>SUM(B531:B548)</f>
        <v>59</v>
      </c>
      <c r="C530" s="19">
        <f>SUM(C531:C548)</f>
        <v>226</v>
      </c>
      <c r="D530" s="33">
        <f>SUM(D531:D548)</f>
        <v>226</v>
      </c>
      <c r="E530" s="43">
        <f t="shared" si="254"/>
        <v>100</v>
      </c>
      <c r="F530" s="19">
        <f>SUM(F531:F548)</f>
        <v>99543</v>
      </c>
      <c r="G530" s="19">
        <f>SUM(G531:G548)</f>
        <v>74045</v>
      </c>
      <c r="H530" s="33">
        <f>SUM(H531:H548)</f>
        <v>70112</v>
      </c>
      <c r="I530" s="49">
        <f t="shared" si="256"/>
        <v>94.68836518333445</v>
      </c>
      <c r="J530" s="25">
        <f>SUM(J531:J548)</f>
        <v>19861</v>
      </c>
      <c r="K530" s="25">
        <f aca="true" t="shared" si="277" ref="K530:T530">SUM(K531:K548)</f>
        <v>2614</v>
      </c>
      <c r="L530" s="25">
        <f t="shared" si="277"/>
        <v>3910</v>
      </c>
      <c r="M530" s="25">
        <f t="shared" si="277"/>
        <v>12697</v>
      </c>
      <c r="N530" s="25">
        <f t="shared" si="277"/>
        <v>14707</v>
      </c>
      <c r="O530" s="25">
        <f t="shared" si="277"/>
        <v>2926</v>
      </c>
      <c r="P530" s="25">
        <f t="shared" si="277"/>
        <v>7540</v>
      </c>
      <c r="Q530" s="25">
        <f t="shared" si="277"/>
        <v>775</v>
      </c>
      <c r="R530" s="25">
        <f t="shared" si="277"/>
        <v>3636</v>
      </c>
      <c r="S530" s="25">
        <f t="shared" si="277"/>
        <v>1363</v>
      </c>
      <c r="T530" s="25">
        <f t="shared" si="277"/>
        <v>83</v>
      </c>
      <c r="U530" s="33">
        <f>SUM(U531:U548)</f>
        <v>2451</v>
      </c>
      <c r="V530" s="43">
        <f>SUM(U530/G530)*100</f>
        <v>3.310149233574178</v>
      </c>
      <c r="W530" s="33">
        <f>SUM(W531:W548)</f>
        <v>1482</v>
      </c>
      <c r="X530" s="43">
        <f>SUM(W530/G530)*100</f>
        <v>2.0014855830913634</v>
      </c>
    </row>
    <row r="531" spans="1:24" ht="15.75">
      <c r="A531" s="18" t="s">
        <v>581</v>
      </c>
      <c r="B531" s="17">
        <v>4</v>
      </c>
      <c r="C531" s="17">
        <v>45</v>
      </c>
      <c r="D531" s="32">
        <v>45</v>
      </c>
      <c r="E531" s="42">
        <f t="shared" si="254"/>
        <v>100</v>
      </c>
      <c r="F531" s="17">
        <v>21881</v>
      </c>
      <c r="G531" s="17">
        <f>SUM(H531,U531,W531)</f>
        <v>15346</v>
      </c>
      <c r="H531" s="32">
        <f>SUM(J531:T531)</f>
        <v>14343</v>
      </c>
      <c r="I531" s="45">
        <f t="shared" si="256"/>
        <v>93.46409487814414</v>
      </c>
      <c r="J531" s="24">
        <v>4636</v>
      </c>
      <c r="K531" s="24">
        <v>720</v>
      </c>
      <c r="L531" s="24">
        <v>769</v>
      </c>
      <c r="M531" s="24">
        <v>2177</v>
      </c>
      <c r="N531" s="24">
        <v>2754</v>
      </c>
      <c r="O531" s="24">
        <v>982</v>
      </c>
      <c r="P531" s="24">
        <v>1021</v>
      </c>
      <c r="Q531" s="24">
        <v>114</v>
      </c>
      <c r="R531" s="24">
        <v>1170</v>
      </c>
      <c r="S531" s="24">
        <v>0</v>
      </c>
      <c r="T531" s="24">
        <v>0</v>
      </c>
      <c r="U531" s="32">
        <v>668</v>
      </c>
      <c r="V531" s="42">
        <f aca="true" t="shared" si="278" ref="V531:V548">SUM(U531/G531)*100</f>
        <v>4.3529258438681095</v>
      </c>
      <c r="W531" s="32">
        <v>335</v>
      </c>
      <c r="X531" s="42">
        <f aca="true" t="shared" si="279" ref="X531:X548">SUM(W531/G531)*100</f>
        <v>2.1829792779877493</v>
      </c>
    </row>
    <row r="532" spans="1:24" ht="15.75">
      <c r="A532" s="18" t="s">
        <v>582</v>
      </c>
      <c r="B532" s="17">
        <v>6</v>
      </c>
      <c r="C532" s="17">
        <v>45</v>
      </c>
      <c r="D532" s="32">
        <v>45</v>
      </c>
      <c r="E532" s="42">
        <f t="shared" si="254"/>
        <v>100</v>
      </c>
      <c r="F532" s="17">
        <v>21345</v>
      </c>
      <c r="G532" s="17">
        <f aca="true" t="shared" si="280" ref="G532:G548">SUM(H532,U532,W532)</f>
        <v>16102</v>
      </c>
      <c r="H532" s="32">
        <f aca="true" t="shared" si="281" ref="H532:H548">SUM(J532:T532)</f>
        <v>15249</v>
      </c>
      <c r="I532" s="45">
        <f t="shared" si="256"/>
        <v>94.70252142590982</v>
      </c>
      <c r="J532" s="24">
        <v>4436</v>
      </c>
      <c r="K532" s="24">
        <v>379</v>
      </c>
      <c r="L532" s="24">
        <v>629</v>
      </c>
      <c r="M532" s="24">
        <v>1453</v>
      </c>
      <c r="N532" s="24">
        <v>4696</v>
      </c>
      <c r="O532" s="24">
        <v>461</v>
      </c>
      <c r="P532" s="24">
        <v>1891</v>
      </c>
      <c r="Q532" s="24">
        <v>211</v>
      </c>
      <c r="R532" s="24">
        <v>1093</v>
      </c>
      <c r="S532" s="24">
        <v>0</v>
      </c>
      <c r="T532" s="24">
        <v>0</v>
      </c>
      <c r="U532" s="32">
        <v>549</v>
      </c>
      <c r="V532" s="42">
        <f t="shared" si="278"/>
        <v>3.4095143460439696</v>
      </c>
      <c r="W532" s="32">
        <v>304</v>
      </c>
      <c r="X532" s="42">
        <f t="shared" si="279"/>
        <v>1.8879642280462055</v>
      </c>
    </row>
    <row r="533" spans="1:24" ht="15.75">
      <c r="A533" s="18" t="s">
        <v>583</v>
      </c>
      <c r="B533" s="17">
        <v>6</v>
      </c>
      <c r="C533" s="17">
        <v>8</v>
      </c>
      <c r="D533" s="32">
        <v>8</v>
      </c>
      <c r="E533" s="42">
        <f t="shared" si="254"/>
        <v>100</v>
      </c>
      <c r="F533" s="17">
        <v>1966</v>
      </c>
      <c r="G533" s="17">
        <f t="shared" si="280"/>
        <v>1612</v>
      </c>
      <c r="H533" s="32">
        <f t="shared" si="281"/>
        <v>1550</v>
      </c>
      <c r="I533" s="45">
        <f t="shared" si="256"/>
        <v>96.15384615384616</v>
      </c>
      <c r="J533" s="24">
        <v>256</v>
      </c>
      <c r="K533" s="24">
        <v>22</v>
      </c>
      <c r="L533" s="24">
        <v>26</v>
      </c>
      <c r="M533" s="24">
        <v>76</v>
      </c>
      <c r="N533" s="24">
        <v>283</v>
      </c>
      <c r="O533" s="24">
        <v>10</v>
      </c>
      <c r="P533" s="24">
        <v>33</v>
      </c>
      <c r="Q533" s="24">
        <v>0</v>
      </c>
      <c r="R533" s="24">
        <v>69</v>
      </c>
      <c r="S533" s="24">
        <v>692</v>
      </c>
      <c r="T533" s="24">
        <v>83</v>
      </c>
      <c r="U533" s="32">
        <v>32</v>
      </c>
      <c r="V533" s="42">
        <f t="shared" si="278"/>
        <v>1.9851116625310175</v>
      </c>
      <c r="W533" s="32">
        <v>30</v>
      </c>
      <c r="X533" s="42">
        <f t="shared" si="279"/>
        <v>1.8610421836228286</v>
      </c>
    </row>
    <row r="534" spans="1:24" ht="15.75">
      <c r="A534" s="18" t="s">
        <v>584</v>
      </c>
      <c r="B534" s="17">
        <v>3</v>
      </c>
      <c r="C534" s="17">
        <v>3</v>
      </c>
      <c r="D534" s="32">
        <v>3</v>
      </c>
      <c r="E534" s="42">
        <f t="shared" si="254"/>
        <v>100</v>
      </c>
      <c r="F534" s="17">
        <v>571</v>
      </c>
      <c r="G534" s="17">
        <f t="shared" si="280"/>
        <v>503</v>
      </c>
      <c r="H534" s="32">
        <f t="shared" si="281"/>
        <v>485</v>
      </c>
      <c r="I534" s="45">
        <f t="shared" si="256"/>
        <v>96.42147117296223</v>
      </c>
      <c r="J534" s="24">
        <v>278</v>
      </c>
      <c r="K534" s="24">
        <v>0</v>
      </c>
      <c r="L534" s="24">
        <v>19</v>
      </c>
      <c r="M534" s="24">
        <v>132</v>
      </c>
      <c r="N534" s="24">
        <v>6</v>
      </c>
      <c r="O534" s="24">
        <v>0</v>
      </c>
      <c r="P534" s="24">
        <v>49</v>
      </c>
      <c r="Q534" s="24">
        <v>1</v>
      </c>
      <c r="R534" s="24">
        <v>0</v>
      </c>
      <c r="S534" s="24">
        <v>0</v>
      </c>
      <c r="T534" s="24">
        <v>0</v>
      </c>
      <c r="U534" s="32">
        <v>6</v>
      </c>
      <c r="V534" s="42">
        <f t="shared" si="278"/>
        <v>1.1928429423459244</v>
      </c>
      <c r="W534" s="32">
        <v>12</v>
      </c>
      <c r="X534" s="42">
        <f t="shared" si="279"/>
        <v>2.3856858846918487</v>
      </c>
    </row>
    <row r="535" spans="1:24" ht="15.75">
      <c r="A535" s="18" t="s">
        <v>585</v>
      </c>
      <c r="B535" s="17">
        <v>3</v>
      </c>
      <c r="C535" s="17">
        <v>5</v>
      </c>
      <c r="D535" s="32">
        <v>5</v>
      </c>
      <c r="E535" s="42">
        <f t="shared" si="254"/>
        <v>100</v>
      </c>
      <c r="F535" s="17">
        <v>1637</v>
      </c>
      <c r="G535" s="17">
        <f t="shared" si="280"/>
        <v>1348</v>
      </c>
      <c r="H535" s="32">
        <f t="shared" si="281"/>
        <v>1305</v>
      </c>
      <c r="I535" s="45">
        <f t="shared" si="256"/>
        <v>96.81008902077151</v>
      </c>
      <c r="J535" s="24">
        <v>184</v>
      </c>
      <c r="K535" s="24">
        <v>34</v>
      </c>
      <c r="L535" s="24">
        <v>22</v>
      </c>
      <c r="M535" s="24">
        <v>484</v>
      </c>
      <c r="N535" s="24">
        <v>56</v>
      </c>
      <c r="O535" s="24">
        <v>13</v>
      </c>
      <c r="P535" s="24">
        <v>424</v>
      </c>
      <c r="Q535" s="24">
        <v>3</v>
      </c>
      <c r="R535" s="24">
        <v>85</v>
      </c>
      <c r="S535" s="24">
        <v>0</v>
      </c>
      <c r="T535" s="24">
        <v>0</v>
      </c>
      <c r="U535" s="32">
        <v>33</v>
      </c>
      <c r="V535" s="42">
        <f t="shared" si="278"/>
        <v>2.4480712166172105</v>
      </c>
      <c r="W535" s="32">
        <v>10</v>
      </c>
      <c r="X535" s="42">
        <f t="shared" si="279"/>
        <v>0.741839762611276</v>
      </c>
    </row>
    <row r="536" spans="1:24" ht="15.75">
      <c r="A536" s="18" t="s">
        <v>79</v>
      </c>
      <c r="B536" s="17">
        <v>3</v>
      </c>
      <c r="C536" s="17">
        <v>23</v>
      </c>
      <c r="D536" s="32">
        <v>23</v>
      </c>
      <c r="E536" s="42">
        <f t="shared" si="254"/>
        <v>100</v>
      </c>
      <c r="F536" s="17">
        <v>10974</v>
      </c>
      <c r="G536" s="17">
        <f t="shared" si="280"/>
        <v>7942</v>
      </c>
      <c r="H536" s="32">
        <f t="shared" si="281"/>
        <v>7560</v>
      </c>
      <c r="I536" s="45">
        <f t="shared" si="256"/>
        <v>95.19012843112566</v>
      </c>
      <c r="J536" s="24">
        <v>1558</v>
      </c>
      <c r="K536" s="24">
        <v>185</v>
      </c>
      <c r="L536" s="24">
        <v>753</v>
      </c>
      <c r="M536" s="24">
        <v>1490</v>
      </c>
      <c r="N536" s="24">
        <v>1098</v>
      </c>
      <c r="O536" s="24">
        <v>170</v>
      </c>
      <c r="P536" s="24">
        <v>2260</v>
      </c>
      <c r="Q536" s="24">
        <v>46</v>
      </c>
      <c r="R536" s="24">
        <v>0</v>
      </c>
      <c r="S536" s="24">
        <v>0</v>
      </c>
      <c r="T536" s="24">
        <v>0</v>
      </c>
      <c r="U536" s="32">
        <v>235</v>
      </c>
      <c r="V536" s="42">
        <f t="shared" si="278"/>
        <v>2.9589524049357845</v>
      </c>
      <c r="W536" s="32">
        <v>147</v>
      </c>
      <c r="X536" s="42">
        <f t="shared" si="279"/>
        <v>1.8509191639385545</v>
      </c>
    </row>
    <row r="537" spans="1:24" ht="15.75">
      <c r="A537" s="18" t="s">
        <v>586</v>
      </c>
      <c r="B537" s="17">
        <v>1</v>
      </c>
      <c r="C537" s="17">
        <v>4</v>
      </c>
      <c r="D537" s="32">
        <v>4</v>
      </c>
      <c r="E537" s="42">
        <f t="shared" si="254"/>
        <v>100</v>
      </c>
      <c r="F537" s="17">
        <v>1760</v>
      </c>
      <c r="G537" s="17">
        <f t="shared" si="280"/>
        <v>1470</v>
      </c>
      <c r="H537" s="32">
        <f t="shared" si="281"/>
        <v>1434</v>
      </c>
      <c r="I537" s="45">
        <f t="shared" si="256"/>
        <v>97.55102040816327</v>
      </c>
      <c r="J537" s="24">
        <v>709</v>
      </c>
      <c r="K537" s="24">
        <v>33</v>
      </c>
      <c r="L537" s="24">
        <v>12</v>
      </c>
      <c r="M537" s="24">
        <v>163</v>
      </c>
      <c r="N537" s="24">
        <v>196</v>
      </c>
      <c r="O537" s="24">
        <v>67</v>
      </c>
      <c r="P537" s="24">
        <v>254</v>
      </c>
      <c r="Q537" s="24">
        <v>0</v>
      </c>
      <c r="R537" s="24">
        <v>0</v>
      </c>
      <c r="S537" s="24">
        <v>0</v>
      </c>
      <c r="T537" s="24">
        <v>0</v>
      </c>
      <c r="U537" s="32">
        <v>16</v>
      </c>
      <c r="V537" s="42">
        <f t="shared" si="278"/>
        <v>1.0884353741496597</v>
      </c>
      <c r="W537" s="32">
        <v>20</v>
      </c>
      <c r="X537" s="42">
        <f t="shared" si="279"/>
        <v>1.3605442176870748</v>
      </c>
    </row>
    <row r="538" spans="1:24" ht="15.75">
      <c r="A538" s="18" t="s">
        <v>587</v>
      </c>
      <c r="B538" s="17">
        <v>7</v>
      </c>
      <c r="C538" s="17">
        <v>43</v>
      </c>
      <c r="D538" s="32">
        <v>43</v>
      </c>
      <c r="E538" s="42">
        <f t="shared" si="254"/>
        <v>100</v>
      </c>
      <c r="F538" s="17">
        <v>19981</v>
      </c>
      <c r="G538" s="17">
        <f t="shared" si="280"/>
        <v>14119</v>
      </c>
      <c r="H538" s="32">
        <f t="shared" si="281"/>
        <v>13129</v>
      </c>
      <c r="I538" s="45">
        <f t="shared" si="256"/>
        <v>92.98817196685317</v>
      </c>
      <c r="J538" s="24">
        <v>3005</v>
      </c>
      <c r="K538" s="24">
        <v>573</v>
      </c>
      <c r="L538" s="24">
        <v>1269</v>
      </c>
      <c r="M538" s="24">
        <v>2936</v>
      </c>
      <c r="N538" s="24">
        <v>2851</v>
      </c>
      <c r="O538" s="24">
        <v>851</v>
      </c>
      <c r="P538" s="24">
        <v>829</v>
      </c>
      <c r="Q538" s="24">
        <v>289</v>
      </c>
      <c r="R538" s="24">
        <v>526</v>
      </c>
      <c r="S538" s="24">
        <v>0</v>
      </c>
      <c r="T538" s="24">
        <v>0</v>
      </c>
      <c r="U538" s="32">
        <v>612</v>
      </c>
      <c r="V538" s="42">
        <f t="shared" si="278"/>
        <v>4.334584602308945</v>
      </c>
      <c r="W538" s="32">
        <v>378</v>
      </c>
      <c r="X538" s="42">
        <f t="shared" si="279"/>
        <v>2.677243430837878</v>
      </c>
    </row>
    <row r="539" spans="1:24" ht="15.75">
      <c r="A539" s="18" t="s">
        <v>588</v>
      </c>
      <c r="B539" s="17">
        <v>3</v>
      </c>
      <c r="C539" s="17">
        <v>4</v>
      </c>
      <c r="D539" s="32">
        <v>4</v>
      </c>
      <c r="E539" s="42">
        <f t="shared" si="254"/>
        <v>100</v>
      </c>
      <c r="F539" s="17">
        <v>1076</v>
      </c>
      <c r="G539" s="17">
        <f t="shared" si="280"/>
        <v>877</v>
      </c>
      <c r="H539" s="32">
        <f t="shared" si="281"/>
        <v>850</v>
      </c>
      <c r="I539" s="45">
        <f t="shared" si="256"/>
        <v>96.92132269099201</v>
      </c>
      <c r="J539" s="24">
        <v>115</v>
      </c>
      <c r="K539" s="24">
        <v>9</v>
      </c>
      <c r="L539" s="24">
        <v>51</v>
      </c>
      <c r="M539" s="24">
        <v>301</v>
      </c>
      <c r="N539" s="24">
        <v>158</v>
      </c>
      <c r="O539" s="24">
        <v>62</v>
      </c>
      <c r="P539" s="24">
        <v>8</v>
      </c>
      <c r="Q539" s="24">
        <v>0</v>
      </c>
      <c r="R539" s="24">
        <v>146</v>
      </c>
      <c r="S539" s="24">
        <v>0</v>
      </c>
      <c r="T539" s="24">
        <v>0</v>
      </c>
      <c r="U539" s="32">
        <v>11</v>
      </c>
      <c r="V539" s="42">
        <f t="shared" si="278"/>
        <v>1.2542759407069555</v>
      </c>
      <c r="W539" s="32">
        <v>16</v>
      </c>
      <c r="X539" s="42">
        <f t="shared" si="279"/>
        <v>1.8244013683010263</v>
      </c>
    </row>
    <row r="540" spans="1:24" ht="15.75">
      <c r="A540" s="18" t="s">
        <v>589</v>
      </c>
      <c r="B540" s="17">
        <v>2</v>
      </c>
      <c r="C540" s="17">
        <v>2</v>
      </c>
      <c r="D540" s="32">
        <v>2</v>
      </c>
      <c r="E540" s="42">
        <f t="shared" si="254"/>
        <v>100</v>
      </c>
      <c r="F540" s="17">
        <v>651</v>
      </c>
      <c r="G540" s="17">
        <f t="shared" si="280"/>
        <v>587</v>
      </c>
      <c r="H540" s="32">
        <f t="shared" si="281"/>
        <v>565</v>
      </c>
      <c r="I540" s="45">
        <f t="shared" si="256"/>
        <v>96.25212947189097</v>
      </c>
      <c r="J540" s="24">
        <v>196</v>
      </c>
      <c r="K540" s="24">
        <v>9</v>
      </c>
      <c r="L540" s="24">
        <v>7</v>
      </c>
      <c r="M540" s="24">
        <v>278</v>
      </c>
      <c r="N540" s="24">
        <v>59</v>
      </c>
      <c r="O540" s="24">
        <v>14</v>
      </c>
      <c r="P540" s="24">
        <v>1</v>
      </c>
      <c r="Q540" s="24">
        <v>1</v>
      </c>
      <c r="R540" s="24">
        <v>0</v>
      </c>
      <c r="S540" s="24">
        <v>0</v>
      </c>
      <c r="T540" s="24">
        <v>0</v>
      </c>
      <c r="U540" s="32">
        <v>4</v>
      </c>
      <c r="V540" s="42">
        <f t="shared" si="278"/>
        <v>0.6814310051107325</v>
      </c>
      <c r="W540" s="32">
        <v>18</v>
      </c>
      <c r="X540" s="42">
        <f t="shared" si="279"/>
        <v>3.0664395229982966</v>
      </c>
    </row>
    <row r="541" spans="1:24" ht="15.75">
      <c r="A541" s="18" t="s">
        <v>590</v>
      </c>
      <c r="B541" s="17">
        <v>2</v>
      </c>
      <c r="C541" s="17">
        <v>2</v>
      </c>
      <c r="D541" s="32">
        <v>2</v>
      </c>
      <c r="E541" s="42">
        <f t="shared" si="254"/>
        <v>100</v>
      </c>
      <c r="F541" s="17">
        <v>815</v>
      </c>
      <c r="G541" s="17">
        <f t="shared" si="280"/>
        <v>764</v>
      </c>
      <c r="H541" s="32">
        <f t="shared" si="281"/>
        <v>750</v>
      </c>
      <c r="I541" s="45">
        <f t="shared" si="256"/>
        <v>98.1675392670157</v>
      </c>
      <c r="J541" s="24">
        <v>336</v>
      </c>
      <c r="K541" s="24">
        <v>5</v>
      </c>
      <c r="L541" s="24">
        <v>1</v>
      </c>
      <c r="M541" s="24">
        <v>405</v>
      </c>
      <c r="N541" s="24">
        <v>1</v>
      </c>
      <c r="O541" s="24">
        <v>2</v>
      </c>
      <c r="P541" s="24">
        <v>0</v>
      </c>
      <c r="Q541" s="24">
        <v>0</v>
      </c>
      <c r="R541" s="24">
        <v>0</v>
      </c>
      <c r="S541" s="24">
        <v>0</v>
      </c>
      <c r="T541" s="24">
        <v>0</v>
      </c>
      <c r="U541" s="32">
        <v>3</v>
      </c>
      <c r="V541" s="42">
        <f t="shared" si="278"/>
        <v>0.3926701570680628</v>
      </c>
      <c r="W541" s="32">
        <v>11</v>
      </c>
      <c r="X541" s="42">
        <f t="shared" si="279"/>
        <v>1.4397905759162304</v>
      </c>
    </row>
    <row r="542" spans="1:24" ht="15.75">
      <c r="A542" s="18" t="s">
        <v>591</v>
      </c>
      <c r="B542" s="17">
        <v>2</v>
      </c>
      <c r="C542" s="17">
        <v>2</v>
      </c>
      <c r="D542" s="32">
        <v>2</v>
      </c>
      <c r="E542" s="42">
        <f t="shared" si="254"/>
        <v>100</v>
      </c>
      <c r="F542" s="17">
        <v>595</v>
      </c>
      <c r="G542" s="17">
        <f t="shared" si="280"/>
        <v>547</v>
      </c>
      <c r="H542" s="32">
        <f t="shared" si="281"/>
        <v>533</v>
      </c>
      <c r="I542" s="45">
        <f t="shared" si="256"/>
        <v>97.44058500914076</v>
      </c>
      <c r="J542" s="24">
        <v>238</v>
      </c>
      <c r="K542" s="24">
        <v>4</v>
      </c>
      <c r="L542" s="24">
        <v>15</v>
      </c>
      <c r="M542" s="24">
        <v>40</v>
      </c>
      <c r="N542" s="24">
        <v>5</v>
      </c>
      <c r="O542" s="24">
        <v>1</v>
      </c>
      <c r="P542" s="24">
        <v>230</v>
      </c>
      <c r="Q542" s="24">
        <v>0</v>
      </c>
      <c r="R542" s="24">
        <v>0</v>
      </c>
      <c r="S542" s="24">
        <v>0</v>
      </c>
      <c r="T542" s="24">
        <v>0</v>
      </c>
      <c r="U542" s="32">
        <v>5</v>
      </c>
      <c r="V542" s="42">
        <f t="shared" si="278"/>
        <v>0.9140767824497258</v>
      </c>
      <c r="W542" s="32">
        <v>9</v>
      </c>
      <c r="X542" s="42">
        <f t="shared" si="279"/>
        <v>1.6453382084095063</v>
      </c>
    </row>
    <row r="543" spans="1:24" ht="15.75">
      <c r="A543" s="18" t="s">
        <v>592</v>
      </c>
      <c r="B543" s="17">
        <v>2</v>
      </c>
      <c r="C543" s="17">
        <v>2</v>
      </c>
      <c r="D543" s="32">
        <v>2</v>
      </c>
      <c r="E543" s="42">
        <f t="shared" si="254"/>
        <v>100</v>
      </c>
      <c r="F543" s="17">
        <v>932</v>
      </c>
      <c r="G543" s="17">
        <f t="shared" si="280"/>
        <v>831</v>
      </c>
      <c r="H543" s="32">
        <f t="shared" si="281"/>
        <v>815</v>
      </c>
      <c r="I543" s="45">
        <f t="shared" si="256"/>
        <v>98.07460890493381</v>
      </c>
      <c r="J543" s="24">
        <v>161</v>
      </c>
      <c r="K543" s="24">
        <v>153</v>
      </c>
      <c r="L543" s="24">
        <v>13</v>
      </c>
      <c r="M543" s="24">
        <v>448</v>
      </c>
      <c r="N543" s="24">
        <v>30</v>
      </c>
      <c r="O543" s="24">
        <v>7</v>
      </c>
      <c r="P543" s="24">
        <v>2</v>
      </c>
      <c r="Q543" s="24">
        <v>1</v>
      </c>
      <c r="R543" s="24">
        <v>0</v>
      </c>
      <c r="S543" s="24">
        <v>0</v>
      </c>
      <c r="T543" s="24">
        <v>0</v>
      </c>
      <c r="U543" s="32">
        <v>9</v>
      </c>
      <c r="V543" s="42">
        <f t="shared" si="278"/>
        <v>1.083032490974729</v>
      </c>
      <c r="W543" s="32">
        <v>7</v>
      </c>
      <c r="X543" s="42">
        <f t="shared" si="279"/>
        <v>0.842358604091456</v>
      </c>
    </row>
    <row r="544" spans="1:24" ht="15.75">
      <c r="A544" s="18" t="s">
        <v>593</v>
      </c>
      <c r="B544" s="17">
        <v>2</v>
      </c>
      <c r="C544" s="17">
        <v>3</v>
      </c>
      <c r="D544" s="32">
        <v>3</v>
      </c>
      <c r="E544" s="42">
        <f t="shared" si="254"/>
        <v>100</v>
      </c>
      <c r="F544" s="17">
        <v>957</v>
      </c>
      <c r="G544" s="17">
        <f t="shared" si="280"/>
        <v>856</v>
      </c>
      <c r="H544" s="32">
        <f t="shared" si="281"/>
        <v>850</v>
      </c>
      <c r="I544" s="45">
        <f t="shared" si="256"/>
        <v>99.29906542056075</v>
      </c>
      <c r="J544" s="24">
        <v>332</v>
      </c>
      <c r="K544" s="24">
        <v>7</v>
      </c>
      <c r="L544" s="24">
        <v>2</v>
      </c>
      <c r="M544" s="24">
        <v>493</v>
      </c>
      <c r="N544" s="24">
        <v>11</v>
      </c>
      <c r="O544" s="24">
        <v>2</v>
      </c>
      <c r="P544" s="24">
        <v>2</v>
      </c>
      <c r="Q544" s="24">
        <v>1</v>
      </c>
      <c r="R544" s="24">
        <v>0</v>
      </c>
      <c r="S544" s="24">
        <v>0</v>
      </c>
      <c r="T544" s="24">
        <v>0</v>
      </c>
      <c r="U544" s="32">
        <v>3</v>
      </c>
      <c r="V544" s="42">
        <f t="shared" si="278"/>
        <v>0.35046728971962615</v>
      </c>
      <c r="W544" s="32">
        <v>3</v>
      </c>
      <c r="X544" s="42">
        <f t="shared" si="279"/>
        <v>0.35046728971962615</v>
      </c>
    </row>
    <row r="545" spans="1:24" ht="15.75">
      <c r="A545" s="18" t="s">
        <v>594</v>
      </c>
      <c r="B545" s="17">
        <v>3</v>
      </c>
      <c r="C545" s="17">
        <v>3</v>
      </c>
      <c r="D545" s="32">
        <v>3</v>
      </c>
      <c r="E545" s="42">
        <f>SUM(D545/C545)*100</f>
        <v>100</v>
      </c>
      <c r="F545" s="17">
        <v>816</v>
      </c>
      <c r="G545" s="17">
        <f t="shared" si="280"/>
        <v>701</v>
      </c>
      <c r="H545" s="32">
        <f t="shared" si="281"/>
        <v>682</v>
      </c>
      <c r="I545" s="45">
        <f>SUM(H545/G545)*100</f>
        <v>97.28958630527818</v>
      </c>
      <c r="J545" s="24">
        <v>402</v>
      </c>
      <c r="K545" s="24">
        <v>12</v>
      </c>
      <c r="L545" s="24">
        <v>3</v>
      </c>
      <c r="M545" s="24">
        <v>6</v>
      </c>
      <c r="N545" s="24">
        <v>27</v>
      </c>
      <c r="O545" s="24">
        <v>9</v>
      </c>
      <c r="P545" s="24">
        <v>29</v>
      </c>
      <c r="Q545" s="24">
        <v>0</v>
      </c>
      <c r="R545" s="24">
        <v>194</v>
      </c>
      <c r="S545" s="24">
        <v>0</v>
      </c>
      <c r="T545" s="24">
        <v>0</v>
      </c>
      <c r="U545" s="32">
        <v>5</v>
      </c>
      <c r="V545" s="42">
        <f t="shared" si="278"/>
        <v>0.7132667617689016</v>
      </c>
      <c r="W545" s="32">
        <v>14</v>
      </c>
      <c r="X545" s="42">
        <f t="shared" si="279"/>
        <v>1.9971469329529243</v>
      </c>
    </row>
    <row r="546" spans="1:24" ht="15.75">
      <c r="A546" s="18" t="s">
        <v>595</v>
      </c>
      <c r="B546" s="17">
        <v>4</v>
      </c>
      <c r="C546" s="17">
        <v>11</v>
      </c>
      <c r="D546" s="32">
        <v>11</v>
      </c>
      <c r="E546" s="42">
        <f>SUM(D546/C546)*100</f>
        <v>100</v>
      </c>
      <c r="F546" s="17">
        <v>4554</v>
      </c>
      <c r="G546" s="17">
        <f t="shared" si="280"/>
        <v>3522</v>
      </c>
      <c r="H546" s="32">
        <f t="shared" si="281"/>
        <v>3387</v>
      </c>
      <c r="I546" s="45">
        <f>SUM(H546/G546)*100</f>
        <v>96.16695059625214</v>
      </c>
      <c r="J546" s="24">
        <v>1054</v>
      </c>
      <c r="K546" s="24">
        <v>92</v>
      </c>
      <c r="L546" s="24">
        <v>103</v>
      </c>
      <c r="M546" s="24">
        <v>374</v>
      </c>
      <c r="N546" s="24">
        <v>1321</v>
      </c>
      <c r="O546" s="24">
        <v>60</v>
      </c>
      <c r="P546" s="24">
        <v>109</v>
      </c>
      <c r="Q546" s="24">
        <v>9</v>
      </c>
      <c r="R546" s="24">
        <v>91</v>
      </c>
      <c r="S546" s="24">
        <v>174</v>
      </c>
      <c r="T546" s="24">
        <v>0</v>
      </c>
      <c r="U546" s="32">
        <v>75</v>
      </c>
      <c r="V546" s="42">
        <f t="shared" si="278"/>
        <v>2.1294718909710393</v>
      </c>
      <c r="W546" s="32">
        <v>60</v>
      </c>
      <c r="X546" s="42">
        <f t="shared" si="279"/>
        <v>1.7035775127768313</v>
      </c>
    </row>
    <row r="547" spans="1:24" ht="15.75">
      <c r="A547" s="18" t="s">
        <v>596</v>
      </c>
      <c r="B547" s="17">
        <v>4</v>
      </c>
      <c r="C547" s="17">
        <v>18</v>
      </c>
      <c r="D547" s="32">
        <v>18</v>
      </c>
      <c r="E547" s="42">
        <f>SUM(D547/C547)*100</f>
        <v>100</v>
      </c>
      <c r="F547" s="17">
        <v>7811</v>
      </c>
      <c r="G547" s="17">
        <f t="shared" si="280"/>
        <v>5887</v>
      </c>
      <c r="H547" s="32">
        <f t="shared" si="281"/>
        <v>5636</v>
      </c>
      <c r="I547" s="45">
        <f>SUM(H547/G547)*100</f>
        <v>95.73636826906744</v>
      </c>
      <c r="J547" s="24">
        <v>1529</v>
      </c>
      <c r="K547" s="24">
        <v>343</v>
      </c>
      <c r="L547" s="24">
        <v>164</v>
      </c>
      <c r="M547" s="24">
        <v>1383</v>
      </c>
      <c r="N547" s="24">
        <v>1085</v>
      </c>
      <c r="O547" s="24">
        <v>178</v>
      </c>
      <c r="P547" s="24">
        <v>384</v>
      </c>
      <c r="Q547" s="24">
        <v>28</v>
      </c>
      <c r="R547" s="24">
        <v>45</v>
      </c>
      <c r="S547" s="24">
        <v>497</v>
      </c>
      <c r="T547" s="24">
        <v>0</v>
      </c>
      <c r="U547" s="32">
        <v>164</v>
      </c>
      <c r="V547" s="42">
        <f t="shared" si="278"/>
        <v>2.785799218617292</v>
      </c>
      <c r="W547" s="32">
        <v>87</v>
      </c>
      <c r="X547" s="42">
        <f t="shared" si="279"/>
        <v>1.477832512315271</v>
      </c>
    </row>
    <row r="548" spans="1:24" ht="15.75">
      <c r="A548" s="18" t="s">
        <v>54</v>
      </c>
      <c r="B548" s="17">
        <v>2</v>
      </c>
      <c r="C548" s="17">
        <v>3</v>
      </c>
      <c r="D548" s="32">
        <v>3</v>
      </c>
      <c r="E548" s="42">
        <f>SUM(D548/C548)*100</f>
        <v>100</v>
      </c>
      <c r="F548" s="17">
        <v>1221</v>
      </c>
      <c r="G548" s="17">
        <f t="shared" si="280"/>
        <v>1031</v>
      </c>
      <c r="H548" s="32">
        <f t="shared" si="281"/>
        <v>989</v>
      </c>
      <c r="I548" s="45">
        <f>SUM(H548/G548)*100</f>
        <v>95.92628516003879</v>
      </c>
      <c r="J548" s="24">
        <v>436</v>
      </c>
      <c r="K548" s="24">
        <v>34</v>
      </c>
      <c r="L548" s="24">
        <v>52</v>
      </c>
      <c r="M548" s="24">
        <v>58</v>
      </c>
      <c r="N548" s="24">
        <v>70</v>
      </c>
      <c r="O548" s="24">
        <v>37</v>
      </c>
      <c r="P548" s="24">
        <v>14</v>
      </c>
      <c r="Q548" s="24">
        <v>71</v>
      </c>
      <c r="R548" s="24">
        <v>217</v>
      </c>
      <c r="S548" s="24">
        <v>0</v>
      </c>
      <c r="T548" s="24">
        <v>0</v>
      </c>
      <c r="U548" s="32">
        <v>21</v>
      </c>
      <c r="V548" s="42">
        <f t="shared" si="278"/>
        <v>2.0368574199806013</v>
      </c>
      <c r="W548" s="32">
        <v>21</v>
      </c>
      <c r="X548" s="42">
        <f t="shared" si="279"/>
        <v>2.0368574199806013</v>
      </c>
    </row>
    <row r="549" spans="1:24" ht="15.75">
      <c r="A549" s="18"/>
      <c r="B549" s="17"/>
      <c r="C549" s="17"/>
      <c r="D549" s="32"/>
      <c r="E549" s="42"/>
      <c r="F549" s="17"/>
      <c r="G549" s="17"/>
      <c r="H549" s="32"/>
      <c r="I549" s="45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32"/>
      <c r="V549" s="42"/>
      <c r="W549" s="32"/>
      <c r="X549" s="42"/>
    </row>
    <row r="550" spans="1:24" ht="15.75">
      <c r="A550" s="15" t="s">
        <v>393</v>
      </c>
      <c r="B550" s="25">
        <f>SUM(B551:B571)</f>
        <v>144</v>
      </c>
      <c r="C550" s="25">
        <f aca="true" t="shared" si="282" ref="C550:W550">SUM(C551:C571)</f>
        <v>1162</v>
      </c>
      <c r="D550" s="36">
        <f t="shared" si="282"/>
        <v>1155</v>
      </c>
      <c r="E550" s="43">
        <f aca="true" t="shared" si="283" ref="E550:E571">SUM(D550/C550)*100</f>
        <v>99.3975903614458</v>
      </c>
      <c r="F550" s="36">
        <f t="shared" si="282"/>
        <v>550181</v>
      </c>
      <c r="G550" s="36">
        <f t="shared" si="282"/>
        <v>361812</v>
      </c>
      <c r="H550" s="36">
        <f>SUM(H551:H571)</f>
        <v>342567</v>
      </c>
      <c r="I550" s="49">
        <f aca="true" t="shared" si="284" ref="I550:I571">SUM(H550/G550)*100</f>
        <v>94.68093927232928</v>
      </c>
      <c r="J550" s="36">
        <f>SUM(J551:J571)</f>
        <v>117218</v>
      </c>
      <c r="K550" s="36">
        <f t="shared" si="282"/>
        <v>20184</v>
      </c>
      <c r="L550" s="36">
        <f t="shared" si="282"/>
        <v>19791</v>
      </c>
      <c r="M550" s="36">
        <f t="shared" si="282"/>
        <v>55329</v>
      </c>
      <c r="N550" s="36">
        <f t="shared" si="282"/>
        <v>97571</v>
      </c>
      <c r="O550" s="36">
        <f t="shared" si="282"/>
        <v>4810</v>
      </c>
      <c r="P550" s="36">
        <f>SUM(P551:P571)</f>
        <v>14681</v>
      </c>
      <c r="Q550" s="36">
        <f t="shared" si="282"/>
        <v>7235</v>
      </c>
      <c r="R550" s="36">
        <f t="shared" si="282"/>
        <v>5748</v>
      </c>
      <c r="S550" s="36">
        <f t="shared" si="282"/>
        <v>0</v>
      </c>
      <c r="T550" s="36">
        <f t="shared" si="282"/>
        <v>0</v>
      </c>
      <c r="U550" s="36">
        <f t="shared" si="282"/>
        <v>12001</v>
      </c>
      <c r="V550" s="43">
        <f>SUM(U550/G550)*100</f>
        <v>3.3169159674084883</v>
      </c>
      <c r="W550" s="36">
        <f t="shared" si="282"/>
        <v>7244</v>
      </c>
      <c r="X550" s="43">
        <f>SUM(W550/G550)*100</f>
        <v>2.0021447602622358</v>
      </c>
    </row>
    <row r="551" spans="1:24" ht="15.75">
      <c r="A551" s="18" t="s">
        <v>599</v>
      </c>
      <c r="B551" s="17">
        <v>4</v>
      </c>
      <c r="C551" s="17">
        <v>12</v>
      </c>
      <c r="D551" s="32">
        <v>12</v>
      </c>
      <c r="E551" s="42">
        <f t="shared" si="283"/>
        <v>100</v>
      </c>
      <c r="F551" s="17">
        <v>5100</v>
      </c>
      <c r="G551" s="17">
        <f>SUM(H551,U551,W551)</f>
        <v>3362</v>
      </c>
      <c r="H551" s="32">
        <f>SUM(J551:T551)</f>
        <v>3191</v>
      </c>
      <c r="I551" s="45">
        <f t="shared" si="284"/>
        <v>94.91374182034504</v>
      </c>
      <c r="J551" s="24">
        <v>1586</v>
      </c>
      <c r="K551" s="24">
        <v>365</v>
      </c>
      <c r="L551" s="24">
        <v>188</v>
      </c>
      <c r="M551" s="24">
        <v>566</v>
      </c>
      <c r="N551" s="24">
        <v>353</v>
      </c>
      <c r="O551" s="24">
        <v>54</v>
      </c>
      <c r="P551" s="24">
        <v>13</v>
      </c>
      <c r="Q551" s="24">
        <v>66</v>
      </c>
      <c r="R551" s="24">
        <v>0</v>
      </c>
      <c r="S551" s="24">
        <v>0</v>
      </c>
      <c r="T551" s="24">
        <v>0</v>
      </c>
      <c r="U551" s="32">
        <v>101</v>
      </c>
      <c r="V551" s="42">
        <f aca="true" t="shared" si="285" ref="V551:V571">SUM(U551/G551)*100</f>
        <v>3.0041641879833434</v>
      </c>
      <c r="W551" s="32">
        <v>70</v>
      </c>
      <c r="X551" s="42">
        <f aca="true" t="shared" si="286" ref="X551:X571">SUM(W551/G551)*100</f>
        <v>2.0820939916716243</v>
      </c>
    </row>
    <row r="552" spans="1:24" ht="15.75">
      <c r="A552" s="18" t="s">
        <v>600</v>
      </c>
      <c r="B552" s="17">
        <v>2</v>
      </c>
      <c r="C552" s="17">
        <v>30</v>
      </c>
      <c r="D552" s="32">
        <v>29</v>
      </c>
      <c r="E552" s="42">
        <f t="shared" si="283"/>
        <v>96.66666666666667</v>
      </c>
      <c r="F552" s="17">
        <v>14718</v>
      </c>
      <c r="G552" s="17">
        <f aca="true" t="shared" si="287" ref="G552:G571">SUM(H552,U552,W552)</f>
        <v>9351</v>
      </c>
      <c r="H552" s="32">
        <f aca="true" t="shared" si="288" ref="H552:H571">SUM(J552:T552)</f>
        <v>9093</v>
      </c>
      <c r="I552" s="45">
        <f t="shared" si="284"/>
        <v>97.2409367982034</v>
      </c>
      <c r="J552" s="24">
        <v>1946</v>
      </c>
      <c r="K552" s="24">
        <v>542</v>
      </c>
      <c r="L552" s="24">
        <v>86</v>
      </c>
      <c r="M552" s="24">
        <v>175</v>
      </c>
      <c r="N552" s="24">
        <v>6215</v>
      </c>
      <c r="O552" s="24">
        <v>58</v>
      </c>
      <c r="P552" s="24">
        <v>0</v>
      </c>
      <c r="Q552" s="24">
        <v>71</v>
      </c>
      <c r="R552" s="24">
        <v>0</v>
      </c>
      <c r="S552" s="24">
        <v>0</v>
      </c>
      <c r="T552" s="24">
        <v>0</v>
      </c>
      <c r="U552" s="32">
        <v>147</v>
      </c>
      <c r="V552" s="42">
        <f t="shared" si="285"/>
        <v>1.5720243824189926</v>
      </c>
      <c r="W552" s="32">
        <v>111</v>
      </c>
      <c r="X552" s="42">
        <f t="shared" si="286"/>
        <v>1.1870388193776067</v>
      </c>
    </row>
    <row r="553" spans="1:24" ht="15.75">
      <c r="A553" s="18" t="s">
        <v>313</v>
      </c>
      <c r="B553" s="24">
        <v>2</v>
      </c>
      <c r="C553" s="24">
        <v>30</v>
      </c>
      <c r="D553" s="37">
        <v>28</v>
      </c>
      <c r="E553" s="42">
        <f t="shared" si="283"/>
        <v>93.33333333333333</v>
      </c>
      <c r="F553" s="24">
        <v>14877</v>
      </c>
      <c r="G553" s="17">
        <f t="shared" si="287"/>
        <v>9089</v>
      </c>
      <c r="H553" s="32">
        <f t="shared" si="288"/>
        <v>8621</v>
      </c>
      <c r="I553" s="45">
        <f t="shared" si="284"/>
        <v>94.85091869292552</v>
      </c>
      <c r="J553" s="24">
        <v>3174</v>
      </c>
      <c r="K553" s="24">
        <v>695</v>
      </c>
      <c r="L553" s="24">
        <v>207</v>
      </c>
      <c r="M553" s="24">
        <v>1855</v>
      </c>
      <c r="N553" s="24">
        <v>2348</v>
      </c>
      <c r="O553" s="24">
        <v>92</v>
      </c>
      <c r="P553" s="24">
        <v>191</v>
      </c>
      <c r="Q553" s="24">
        <v>59</v>
      </c>
      <c r="R553" s="24">
        <v>0</v>
      </c>
      <c r="S553" s="24">
        <v>0</v>
      </c>
      <c r="T553" s="24">
        <v>0</v>
      </c>
      <c r="U553" s="37">
        <v>315</v>
      </c>
      <c r="V553" s="42">
        <f t="shared" si="285"/>
        <v>3.465727802838596</v>
      </c>
      <c r="W553" s="37">
        <v>153</v>
      </c>
      <c r="X553" s="42">
        <f t="shared" si="286"/>
        <v>1.6833535042358894</v>
      </c>
    </row>
    <row r="554" spans="1:24" ht="15.75">
      <c r="A554" s="18" t="s">
        <v>473</v>
      </c>
      <c r="B554" s="24">
        <v>5</v>
      </c>
      <c r="C554" s="24">
        <v>32</v>
      </c>
      <c r="D554" s="37">
        <v>32</v>
      </c>
      <c r="E554" s="42">
        <f t="shared" si="283"/>
        <v>100</v>
      </c>
      <c r="F554" s="24">
        <v>14919</v>
      </c>
      <c r="G554" s="17">
        <f t="shared" si="287"/>
        <v>8500</v>
      </c>
      <c r="H554" s="32">
        <f t="shared" si="288"/>
        <v>8075</v>
      </c>
      <c r="I554" s="45">
        <f t="shared" si="284"/>
        <v>95</v>
      </c>
      <c r="J554" s="24">
        <v>3638</v>
      </c>
      <c r="K554" s="24">
        <v>1012</v>
      </c>
      <c r="L554" s="24">
        <v>153</v>
      </c>
      <c r="M554" s="24">
        <v>1360</v>
      </c>
      <c r="N554" s="24">
        <v>1515</v>
      </c>
      <c r="O554" s="24">
        <v>109</v>
      </c>
      <c r="P554" s="24">
        <v>137</v>
      </c>
      <c r="Q554" s="24">
        <v>151</v>
      </c>
      <c r="R554" s="24">
        <v>0</v>
      </c>
      <c r="S554" s="24">
        <v>0</v>
      </c>
      <c r="T554" s="24">
        <v>0</v>
      </c>
      <c r="U554" s="37">
        <v>260</v>
      </c>
      <c r="V554" s="42">
        <f t="shared" si="285"/>
        <v>3.058823529411765</v>
      </c>
      <c r="W554" s="37">
        <v>165</v>
      </c>
      <c r="X554" s="42">
        <f t="shared" si="286"/>
        <v>1.9411764705882355</v>
      </c>
    </row>
    <row r="555" spans="1:24" ht="15.75">
      <c r="A555" s="18" t="s">
        <v>601</v>
      </c>
      <c r="B555" s="24">
        <v>2</v>
      </c>
      <c r="C555" s="24">
        <v>23</v>
      </c>
      <c r="D555" s="37">
        <v>24</v>
      </c>
      <c r="E555" s="42">
        <f t="shared" si="283"/>
        <v>104.34782608695652</v>
      </c>
      <c r="F555" s="24">
        <v>11001</v>
      </c>
      <c r="G555" s="17">
        <f t="shared" si="287"/>
        <v>5957</v>
      </c>
      <c r="H555" s="32">
        <f t="shared" si="288"/>
        <v>5648</v>
      </c>
      <c r="I555" s="45">
        <f t="shared" si="284"/>
        <v>94.81282524760786</v>
      </c>
      <c r="J555" s="24">
        <v>2477</v>
      </c>
      <c r="K555" s="24">
        <v>447</v>
      </c>
      <c r="L555" s="24">
        <v>1216</v>
      </c>
      <c r="M555" s="24">
        <v>932</v>
      </c>
      <c r="N555" s="24">
        <v>322</v>
      </c>
      <c r="O555" s="24">
        <v>54</v>
      </c>
      <c r="P555" s="24">
        <v>125</v>
      </c>
      <c r="Q555" s="24">
        <v>75</v>
      </c>
      <c r="R555" s="24">
        <v>0</v>
      </c>
      <c r="S555" s="24">
        <v>0</v>
      </c>
      <c r="T555" s="24">
        <v>0</v>
      </c>
      <c r="U555" s="37">
        <v>164</v>
      </c>
      <c r="V555" s="42">
        <f t="shared" si="285"/>
        <v>2.75306362262884</v>
      </c>
      <c r="W555" s="37">
        <v>145</v>
      </c>
      <c r="X555" s="42">
        <f t="shared" si="286"/>
        <v>2.434111129763304</v>
      </c>
    </row>
    <row r="556" spans="1:24" ht="15.75">
      <c r="A556" s="18" t="s">
        <v>602</v>
      </c>
      <c r="B556" s="24">
        <v>8</v>
      </c>
      <c r="C556" s="24">
        <v>87</v>
      </c>
      <c r="D556" s="37">
        <v>82</v>
      </c>
      <c r="E556" s="42">
        <f t="shared" si="283"/>
        <v>94.25287356321839</v>
      </c>
      <c r="F556" s="24">
        <v>41669</v>
      </c>
      <c r="G556" s="17">
        <f t="shared" si="287"/>
        <v>26330</v>
      </c>
      <c r="H556" s="32">
        <f t="shared" si="288"/>
        <v>25031</v>
      </c>
      <c r="I556" s="45">
        <f t="shared" si="284"/>
        <v>95.06646410938093</v>
      </c>
      <c r="J556" s="24">
        <v>9250</v>
      </c>
      <c r="K556" s="24">
        <v>951</v>
      </c>
      <c r="L556" s="24">
        <v>897</v>
      </c>
      <c r="M556" s="24">
        <v>5660</v>
      </c>
      <c r="N556" s="24">
        <v>6429</v>
      </c>
      <c r="O556" s="24">
        <v>414</v>
      </c>
      <c r="P556" s="24">
        <v>643</v>
      </c>
      <c r="Q556" s="24">
        <v>787</v>
      </c>
      <c r="R556" s="24">
        <v>0</v>
      </c>
      <c r="S556" s="24">
        <v>0</v>
      </c>
      <c r="T556" s="24">
        <v>0</v>
      </c>
      <c r="U556" s="37">
        <v>818</v>
      </c>
      <c r="V556" s="42">
        <f t="shared" si="285"/>
        <v>3.106722369920243</v>
      </c>
      <c r="W556" s="37">
        <v>481</v>
      </c>
      <c r="X556" s="42">
        <f t="shared" si="286"/>
        <v>1.8268135206988227</v>
      </c>
    </row>
    <row r="557" spans="1:24" ht="15.75">
      <c r="A557" s="18" t="s">
        <v>551</v>
      </c>
      <c r="B557" s="24">
        <v>4</v>
      </c>
      <c r="C557" s="24">
        <v>43</v>
      </c>
      <c r="D557" s="37">
        <v>43</v>
      </c>
      <c r="E557" s="42">
        <f t="shared" si="283"/>
        <v>100</v>
      </c>
      <c r="F557" s="24">
        <v>20785</v>
      </c>
      <c r="G557" s="17">
        <f t="shared" si="287"/>
        <v>12988</v>
      </c>
      <c r="H557" s="32">
        <f t="shared" si="288"/>
        <v>12352</v>
      </c>
      <c r="I557" s="45">
        <f t="shared" si="284"/>
        <v>95.10317215891592</v>
      </c>
      <c r="J557" s="24">
        <v>3018</v>
      </c>
      <c r="K557" s="24">
        <v>420</v>
      </c>
      <c r="L557" s="24">
        <v>867</v>
      </c>
      <c r="M557" s="24">
        <v>2151</v>
      </c>
      <c r="N557" s="24">
        <v>3821</v>
      </c>
      <c r="O557" s="24">
        <v>226</v>
      </c>
      <c r="P557" s="24">
        <v>1643</v>
      </c>
      <c r="Q557" s="24">
        <v>206</v>
      </c>
      <c r="R557" s="24">
        <v>0</v>
      </c>
      <c r="S557" s="24">
        <v>0</v>
      </c>
      <c r="T557" s="24">
        <v>0</v>
      </c>
      <c r="U557" s="37">
        <v>421</v>
      </c>
      <c r="V557" s="42">
        <f t="shared" si="285"/>
        <v>3.241453649522636</v>
      </c>
      <c r="W557" s="37">
        <v>215</v>
      </c>
      <c r="X557" s="42">
        <f t="shared" si="286"/>
        <v>1.6553741915614415</v>
      </c>
    </row>
    <row r="558" spans="1:24" ht="15.75">
      <c r="A558" s="18" t="s">
        <v>603</v>
      </c>
      <c r="B558" s="24">
        <v>4</v>
      </c>
      <c r="C558" s="24">
        <v>35</v>
      </c>
      <c r="D558" s="37">
        <v>35</v>
      </c>
      <c r="E558" s="42">
        <f t="shared" si="283"/>
        <v>100</v>
      </c>
      <c r="F558" s="24">
        <v>16583</v>
      </c>
      <c r="G558" s="17">
        <f t="shared" si="287"/>
        <v>11105</v>
      </c>
      <c r="H558" s="32">
        <f t="shared" si="288"/>
        <v>10696</v>
      </c>
      <c r="I558" s="45">
        <f t="shared" si="284"/>
        <v>96.31697433588474</v>
      </c>
      <c r="J558" s="24">
        <v>4207</v>
      </c>
      <c r="K558" s="24">
        <v>0</v>
      </c>
      <c r="L558" s="24">
        <v>543</v>
      </c>
      <c r="M558" s="24">
        <v>2630</v>
      </c>
      <c r="N558" s="24">
        <v>1778</v>
      </c>
      <c r="O558" s="24">
        <v>306</v>
      </c>
      <c r="P558" s="24">
        <v>798</v>
      </c>
      <c r="Q558" s="24">
        <v>434</v>
      </c>
      <c r="R558" s="24">
        <v>0</v>
      </c>
      <c r="S558" s="24">
        <v>0</v>
      </c>
      <c r="T558" s="24">
        <v>0</v>
      </c>
      <c r="U558" s="37">
        <v>254</v>
      </c>
      <c r="V558" s="42">
        <f t="shared" si="285"/>
        <v>2.2872579918955425</v>
      </c>
      <c r="W558" s="37">
        <v>155</v>
      </c>
      <c r="X558" s="42">
        <f t="shared" si="286"/>
        <v>1.395767672219721</v>
      </c>
    </row>
    <row r="559" spans="1:24" ht="15.75">
      <c r="A559" s="18" t="s">
        <v>605</v>
      </c>
      <c r="B559" s="17">
        <v>5</v>
      </c>
      <c r="C559" s="17">
        <v>61</v>
      </c>
      <c r="D559" s="32">
        <v>61</v>
      </c>
      <c r="E559" s="42">
        <f t="shared" si="283"/>
        <v>100</v>
      </c>
      <c r="F559" s="17">
        <v>28999</v>
      </c>
      <c r="G559" s="17">
        <f t="shared" si="287"/>
        <v>19287</v>
      </c>
      <c r="H559" s="32">
        <f t="shared" si="288"/>
        <v>18475</v>
      </c>
      <c r="I559" s="45">
        <f t="shared" si="284"/>
        <v>95.78991030227616</v>
      </c>
      <c r="J559" s="24">
        <v>6153</v>
      </c>
      <c r="K559" s="24">
        <v>621</v>
      </c>
      <c r="L559" s="24">
        <v>424</v>
      </c>
      <c r="M559" s="24">
        <v>2962</v>
      </c>
      <c r="N559" s="24">
        <v>6811</v>
      </c>
      <c r="O559" s="24">
        <v>280</v>
      </c>
      <c r="P559" s="24">
        <v>1007</v>
      </c>
      <c r="Q559" s="24">
        <v>217</v>
      </c>
      <c r="R559" s="24">
        <v>0</v>
      </c>
      <c r="S559" s="24">
        <v>0</v>
      </c>
      <c r="T559" s="24">
        <v>0</v>
      </c>
      <c r="U559" s="32">
        <v>533</v>
      </c>
      <c r="V559" s="42">
        <f t="shared" si="285"/>
        <v>2.7635194690724325</v>
      </c>
      <c r="W559" s="32">
        <v>279</v>
      </c>
      <c r="X559" s="42">
        <f t="shared" si="286"/>
        <v>1.4465702286514233</v>
      </c>
    </row>
    <row r="560" spans="1:24" ht="15.75">
      <c r="A560" s="18" t="s">
        <v>606</v>
      </c>
      <c r="B560" s="17">
        <v>6</v>
      </c>
      <c r="C560" s="17">
        <v>63</v>
      </c>
      <c r="D560" s="32">
        <v>63</v>
      </c>
      <c r="E560" s="42">
        <f t="shared" si="283"/>
        <v>100</v>
      </c>
      <c r="F560" s="17">
        <v>29762</v>
      </c>
      <c r="G560" s="17">
        <f t="shared" si="287"/>
        <v>19878</v>
      </c>
      <c r="H560" s="32">
        <f t="shared" si="288"/>
        <v>18758</v>
      </c>
      <c r="I560" s="45">
        <f t="shared" si="284"/>
        <v>94.36563034510515</v>
      </c>
      <c r="J560" s="24">
        <v>6047</v>
      </c>
      <c r="K560" s="24">
        <v>991</v>
      </c>
      <c r="L560" s="24">
        <v>694</v>
      </c>
      <c r="M560" s="24">
        <v>3038</v>
      </c>
      <c r="N560" s="24">
        <v>7173</v>
      </c>
      <c r="O560" s="24">
        <v>262</v>
      </c>
      <c r="P560" s="24">
        <v>331</v>
      </c>
      <c r="Q560" s="24">
        <v>222</v>
      </c>
      <c r="R560" s="24">
        <v>0</v>
      </c>
      <c r="S560" s="24">
        <v>0</v>
      </c>
      <c r="T560" s="24">
        <v>0</v>
      </c>
      <c r="U560" s="32">
        <v>689</v>
      </c>
      <c r="V560" s="42">
        <f t="shared" si="285"/>
        <v>3.466143475198712</v>
      </c>
      <c r="W560" s="32">
        <v>431</v>
      </c>
      <c r="X560" s="42">
        <f t="shared" si="286"/>
        <v>2.168226179696146</v>
      </c>
    </row>
    <row r="561" spans="1:24" ht="15.75">
      <c r="A561" s="18" t="s">
        <v>607</v>
      </c>
      <c r="B561" s="17">
        <v>6</v>
      </c>
      <c r="C561" s="17">
        <v>43</v>
      </c>
      <c r="D561" s="32">
        <v>43</v>
      </c>
      <c r="E561" s="42">
        <f t="shared" si="283"/>
        <v>100</v>
      </c>
      <c r="F561" s="17">
        <v>19848</v>
      </c>
      <c r="G561" s="17">
        <f t="shared" si="287"/>
        <v>11992</v>
      </c>
      <c r="H561" s="32">
        <f t="shared" si="288"/>
        <v>11249</v>
      </c>
      <c r="I561" s="45">
        <f t="shared" si="284"/>
        <v>93.8042028018679</v>
      </c>
      <c r="J561" s="24">
        <v>5542</v>
      </c>
      <c r="K561" s="24">
        <v>598</v>
      </c>
      <c r="L561" s="24">
        <v>274</v>
      </c>
      <c r="M561" s="24">
        <v>1179</v>
      </c>
      <c r="N561" s="24">
        <v>2852</v>
      </c>
      <c r="O561" s="24">
        <v>284</v>
      </c>
      <c r="P561" s="24">
        <v>206</v>
      </c>
      <c r="Q561" s="24">
        <v>314</v>
      </c>
      <c r="R561" s="24">
        <v>0</v>
      </c>
      <c r="S561" s="24">
        <v>0</v>
      </c>
      <c r="T561" s="24">
        <v>0</v>
      </c>
      <c r="U561" s="32">
        <v>451</v>
      </c>
      <c r="V561" s="42">
        <f t="shared" si="285"/>
        <v>3.760840560373582</v>
      </c>
      <c r="W561" s="32">
        <v>292</v>
      </c>
      <c r="X561" s="42">
        <f t="shared" si="286"/>
        <v>2.4349566377585057</v>
      </c>
    </row>
    <row r="562" spans="1:24" ht="15.75">
      <c r="A562" s="18" t="s">
        <v>51</v>
      </c>
      <c r="B562" s="17">
        <v>13</v>
      </c>
      <c r="C562" s="17">
        <v>153</v>
      </c>
      <c r="D562" s="32">
        <v>153</v>
      </c>
      <c r="E562" s="42">
        <f t="shared" si="283"/>
        <v>100</v>
      </c>
      <c r="F562" s="17">
        <v>74050</v>
      </c>
      <c r="G562" s="17">
        <f t="shared" si="287"/>
        <v>51680</v>
      </c>
      <c r="H562" s="32">
        <f t="shared" si="288"/>
        <v>48748</v>
      </c>
      <c r="I562" s="45">
        <f t="shared" si="284"/>
        <v>94.32662538699691</v>
      </c>
      <c r="J562" s="24">
        <v>20611</v>
      </c>
      <c r="K562" s="24">
        <v>4181</v>
      </c>
      <c r="L562" s="24">
        <v>2308</v>
      </c>
      <c r="M562" s="24">
        <v>7331</v>
      </c>
      <c r="N562" s="24">
        <v>10694</v>
      </c>
      <c r="O562" s="24">
        <v>210</v>
      </c>
      <c r="P562" s="24">
        <v>323</v>
      </c>
      <c r="Q562" s="24">
        <v>622</v>
      </c>
      <c r="R562" s="24">
        <v>2468</v>
      </c>
      <c r="S562" s="24">
        <v>0</v>
      </c>
      <c r="T562" s="24">
        <v>0</v>
      </c>
      <c r="U562" s="32">
        <v>1780</v>
      </c>
      <c r="V562" s="42">
        <f t="shared" si="285"/>
        <v>3.4442724458204337</v>
      </c>
      <c r="W562" s="32">
        <v>1152</v>
      </c>
      <c r="X562" s="42">
        <f t="shared" si="286"/>
        <v>2.2291021671826625</v>
      </c>
    </row>
    <row r="563" spans="1:24" ht="15.75">
      <c r="A563" s="18" t="s">
        <v>132</v>
      </c>
      <c r="B563" s="17">
        <v>6</v>
      </c>
      <c r="C563" s="17">
        <v>68</v>
      </c>
      <c r="D563" s="32">
        <v>68</v>
      </c>
      <c r="E563" s="42">
        <f t="shared" si="283"/>
        <v>100</v>
      </c>
      <c r="F563" s="17">
        <v>33121</v>
      </c>
      <c r="G563" s="17">
        <f t="shared" si="287"/>
        <v>21789</v>
      </c>
      <c r="H563" s="32">
        <f t="shared" si="288"/>
        <v>20754</v>
      </c>
      <c r="I563" s="45">
        <f t="shared" si="284"/>
        <v>95.24989673688559</v>
      </c>
      <c r="J563" s="24">
        <v>7466</v>
      </c>
      <c r="K563" s="24">
        <v>2031</v>
      </c>
      <c r="L563" s="24">
        <v>469</v>
      </c>
      <c r="M563" s="24">
        <v>1900</v>
      </c>
      <c r="N563" s="24">
        <v>4109</v>
      </c>
      <c r="O563" s="24">
        <v>459</v>
      </c>
      <c r="P563" s="24">
        <v>3379</v>
      </c>
      <c r="Q563" s="24">
        <v>941</v>
      </c>
      <c r="R563" s="24">
        <v>0</v>
      </c>
      <c r="S563" s="24">
        <v>0</v>
      </c>
      <c r="T563" s="24">
        <v>0</v>
      </c>
      <c r="U563" s="32">
        <v>619</v>
      </c>
      <c r="V563" s="42">
        <f t="shared" si="285"/>
        <v>2.8408830143650468</v>
      </c>
      <c r="W563" s="32">
        <v>416</v>
      </c>
      <c r="X563" s="42">
        <f t="shared" si="286"/>
        <v>1.909220248749369</v>
      </c>
    </row>
    <row r="564" spans="1:24" ht="15.75">
      <c r="A564" s="18" t="s">
        <v>604</v>
      </c>
      <c r="B564" s="24">
        <v>8</v>
      </c>
      <c r="C564" s="24">
        <v>28</v>
      </c>
      <c r="D564" s="37">
        <v>28</v>
      </c>
      <c r="E564" s="42">
        <f>SUM(D564/C564)*100</f>
        <v>100</v>
      </c>
      <c r="F564" s="24">
        <v>12599</v>
      </c>
      <c r="G564" s="17">
        <f t="shared" si="287"/>
        <v>8334</v>
      </c>
      <c r="H564" s="32">
        <f t="shared" si="288"/>
        <v>7893</v>
      </c>
      <c r="I564" s="45">
        <f>SUM(H564/G564)*100</f>
        <v>94.70842332613391</v>
      </c>
      <c r="J564" s="24">
        <v>2528</v>
      </c>
      <c r="K564" s="24">
        <v>865</v>
      </c>
      <c r="L564" s="24">
        <v>143</v>
      </c>
      <c r="M564" s="24">
        <v>1272</v>
      </c>
      <c r="N564" s="24">
        <v>1602</v>
      </c>
      <c r="O564" s="24">
        <v>290</v>
      </c>
      <c r="P564" s="24">
        <v>522</v>
      </c>
      <c r="Q564" s="24">
        <v>671</v>
      </c>
      <c r="R564" s="24">
        <v>0</v>
      </c>
      <c r="S564" s="24">
        <v>0</v>
      </c>
      <c r="T564" s="24">
        <v>0</v>
      </c>
      <c r="U564" s="37">
        <v>266</v>
      </c>
      <c r="V564" s="42">
        <f t="shared" si="285"/>
        <v>3.1917446604271658</v>
      </c>
      <c r="W564" s="37">
        <v>175</v>
      </c>
      <c r="X564" s="42">
        <f t="shared" si="286"/>
        <v>2.099832013438925</v>
      </c>
    </row>
    <row r="565" spans="1:24" ht="15.75">
      <c r="A565" s="18" t="s">
        <v>608</v>
      </c>
      <c r="B565" s="17">
        <v>18</v>
      </c>
      <c r="C565" s="17">
        <v>66</v>
      </c>
      <c r="D565" s="32">
        <v>66</v>
      </c>
      <c r="E565" s="42">
        <f t="shared" si="283"/>
        <v>100</v>
      </c>
      <c r="F565" s="17">
        <v>28870</v>
      </c>
      <c r="G565" s="17">
        <f t="shared" si="287"/>
        <v>19833</v>
      </c>
      <c r="H565" s="32">
        <f t="shared" si="288"/>
        <v>18975</v>
      </c>
      <c r="I565" s="45">
        <f t="shared" si="284"/>
        <v>95.6738768718802</v>
      </c>
      <c r="J565" s="24">
        <v>4345</v>
      </c>
      <c r="K565" s="24">
        <v>2458</v>
      </c>
      <c r="L565" s="24">
        <v>836</v>
      </c>
      <c r="M565" s="24">
        <v>3299</v>
      </c>
      <c r="N565" s="24">
        <v>7234</v>
      </c>
      <c r="O565" s="24">
        <v>109</v>
      </c>
      <c r="P565" s="24">
        <v>326</v>
      </c>
      <c r="Q565" s="24">
        <v>170</v>
      </c>
      <c r="R565" s="24">
        <v>198</v>
      </c>
      <c r="S565" s="24">
        <v>0</v>
      </c>
      <c r="T565" s="24">
        <v>0</v>
      </c>
      <c r="U565" s="32">
        <v>540</v>
      </c>
      <c r="V565" s="42">
        <f t="shared" si="285"/>
        <v>2.7227348358795944</v>
      </c>
      <c r="W565" s="32">
        <v>318</v>
      </c>
      <c r="X565" s="42">
        <f t="shared" si="286"/>
        <v>1.6033882922402056</v>
      </c>
    </row>
    <row r="566" spans="1:24" ht="15.75">
      <c r="A566" s="18" t="s">
        <v>609</v>
      </c>
      <c r="B566" s="17">
        <v>18</v>
      </c>
      <c r="C566" s="17">
        <v>138</v>
      </c>
      <c r="D566" s="32">
        <v>138</v>
      </c>
      <c r="E566" s="42">
        <f t="shared" si="283"/>
        <v>100</v>
      </c>
      <c r="F566" s="17">
        <v>66055</v>
      </c>
      <c r="G566" s="17">
        <f t="shared" si="287"/>
        <v>44329</v>
      </c>
      <c r="H566" s="32">
        <f t="shared" si="288"/>
        <v>41101</v>
      </c>
      <c r="I566" s="45">
        <f t="shared" si="284"/>
        <v>92.7180852263755</v>
      </c>
      <c r="J566" s="24">
        <v>13278</v>
      </c>
      <c r="K566" s="24">
        <v>2218</v>
      </c>
      <c r="L566" s="24">
        <v>4328</v>
      </c>
      <c r="M566" s="24">
        <v>6486</v>
      </c>
      <c r="N566" s="24">
        <v>10908</v>
      </c>
      <c r="O566" s="24">
        <v>507</v>
      </c>
      <c r="P566" s="24">
        <v>1449</v>
      </c>
      <c r="Q566" s="24">
        <v>583</v>
      </c>
      <c r="R566" s="24">
        <v>1344</v>
      </c>
      <c r="S566" s="24">
        <v>0</v>
      </c>
      <c r="T566" s="24">
        <v>0</v>
      </c>
      <c r="U566" s="32">
        <v>2145</v>
      </c>
      <c r="V566" s="42">
        <f t="shared" si="285"/>
        <v>4.838818831915901</v>
      </c>
      <c r="W566" s="32">
        <v>1083</v>
      </c>
      <c r="X566" s="42">
        <f t="shared" si="286"/>
        <v>2.443095941708588</v>
      </c>
    </row>
    <row r="567" spans="1:24" ht="15.75">
      <c r="A567" s="18" t="s">
        <v>610</v>
      </c>
      <c r="B567" s="17">
        <v>11</v>
      </c>
      <c r="C567" s="17">
        <v>39</v>
      </c>
      <c r="D567" s="32">
        <v>39</v>
      </c>
      <c r="E567" s="42">
        <f t="shared" si="283"/>
        <v>100</v>
      </c>
      <c r="F567" s="17">
        <v>17366</v>
      </c>
      <c r="G567" s="17">
        <f t="shared" si="287"/>
        <v>11834</v>
      </c>
      <c r="H567" s="32">
        <f t="shared" si="288"/>
        <v>11176</v>
      </c>
      <c r="I567" s="45">
        <f t="shared" si="284"/>
        <v>94.43974987324658</v>
      </c>
      <c r="J567" s="24">
        <v>4424</v>
      </c>
      <c r="K567" s="24">
        <v>661</v>
      </c>
      <c r="L567" s="24">
        <v>595</v>
      </c>
      <c r="M567" s="24">
        <v>1850</v>
      </c>
      <c r="N567" s="24">
        <v>3270</v>
      </c>
      <c r="O567" s="24">
        <v>57</v>
      </c>
      <c r="P567" s="24">
        <v>241</v>
      </c>
      <c r="Q567" s="24">
        <v>78</v>
      </c>
      <c r="R567" s="24">
        <v>0</v>
      </c>
      <c r="S567" s="24">
        <v>0</v>
      </c>
      <c r="T567" s="24">
        <v>0</v>
      </c>
      <c r="U567" s="32">
        <v>392</v>
      </c>
      <c r="V567" s="42">
        <f t="shared" si="285"/>
        <v>3.312489437214805</v>
      </c>
      <c r="W567" s="32">
        <v>266</v>
      </c>
      <c r="X567" s="42">
        <f t="shared" si="286"/>
        <v>2.2477606895386177</v>
      </c>
    </row>
    <row r="568" spans="1:24" ht="15.75">
      <c r="A568" s="18" t="s">
        <v>611</v>
      </c>
      <c r="B568" s="17">
        <v>5</v>
      </c>
      <c r="C568" s="17">
        <v>9</v>
      </c>
      <c r="D568" s="32">
        <v>9</v>
      </c>
      <c r="E568" s="42">
        <f t="shared" si="283"/>
        <v>100</v>
      </c>
      <c r="F568" s="17">
        <v>3068</v>
      </c>
      <c r="G568" s="17">
        <f t="shared" si="287"/>
        <v>2687</v>
      </c>
      <c r="H568" s="32">
        <f t="shared" si="288"/>
        <v>2644</v>
      </c>
      <c r="I568" s="45">
        <f t="shared" si="284"/>
        <v>98.3997022701898</v>
      </c>
      <c r="J568" s="24">
        <v>1032</v>
      </c>
      <c r="K568" s="24">
        <v>37</v>
      </c>
      <c r="L568" s="24">
        <v>8</v>
      </c>
      <c r="M568" s="24">
        <v>1472</v>
      </c>
      <c r="N568" s="24">
        <v>62</v>
      </c>
      <c r="O568" s="24">
        <v>1</v>
      </c>
      <c r="P568" s="24">
        <v>12</v>
      </c>
      <c r="Q568" s="24">
        <v>20</v>
      </c>
      <c r="R568" s="24">
        <v>0</v>
      </c>
      <c r="S568" s="24">
        <v>0</v>
      </c>
      <c r="T568" s="24">
        <v>0</v>
      </c>
      <c r="U568" s="32">
        <v>12</v>
      </c>
      <c r="V568" s="42">
        <f t="shared" si="285"/>
        <v>0.44659471529586897</v>
      </c>
      <c r="W568" s="32">
        <v>31</v>
      </c>
      <c r="X568" s="42">
        <f t="shared" si="286"/>
        <v>1.1537030145143283</v>
      </c>
    </row>
    <row r="569" spans="1:24" ht="15.75">
      <c r="A569" s="18" t="s">
        <v>612</v>
      </c>
      <c r="B569" s="17">
        <v>4</v>
      </c>
      <c r="C569" s="17">
        <v>80</v>
      </c>
      <c r="D569" s="32">
        <v>80</v>
      </c>
      <c r="E569" s="42">
        <f t="shared" si="283"/>
        <v>100</v>
      </c>
      <c r="F569" s="17">
        <v>39061</v>
      </c>
      <c r="G569" s="17">
        <f t="shared" si="287"/>
        <v>25453</v>
      </c>
      <c r="H569" s="32">
        <f t="shared" si="288"/>
        <v>24245</v>
      </c>
      <c r="I569" s="45">
        <f t="shared" si="284"/>
        <v>95.25399756413783</v>
      </c>
      <c r="J569" s="24">
        <v>8397</v>
      </c>
      <c r="K569" s="24">
        <v>498</v>
      </c>
      <c r="L569" s="24">
        <v>1361</v>
      </c>
      <c r="M569" s="24">
        <v>2712</v>
      </c>
      <c r="N569" s="24">
        <v>9147</v>
      </c>
      <c r="O569" s="24">
        <v>511</v>
      </c>
      <c r="P569" s="24">
        <v>311</v>
      </c>
      <c r="Q569" s="24">
        <v>554</v>
      </c>
      <c r="R569" s="24">
        <v>754</v>
      </c>
      <c r="S569" s="24">
        <v>0</v>
      </c>
      <c r="T569" s="24">
        <v>0</v>
      </c>
      <c r="U569" s="32">
        <v>737</v>
      </c>
      <c r="V569" s="42">
        <f t="shared" si="285"/>
        <v>2.8955329430715437</v>
      </c>
      <c r="W569" s="32">
        <v>471</v>
      </c>
      <c r="X569" s="42">
        <f t="shared" si="286"/>
        <v>1.8504694927906338</v>
      </c>
    </row>
    <row r="570" spans="1:24" ht="15.75">
      <c r="A570" s="18" t="s">
        <v>653</v>
      </c>
      <c r="B570" s="17">
        <v>5</v>
      </c>
      <c r="C570" s="17">
        <v>49</v>
      </c>
      <c r="D570" s="32">
        <v>49</v>
      </c>
      <c r="E570" s="42">
        <f t="shared" si="283"/>
        <v>100</v>
      </c>
      <c r="F570" s="17">
        <v>22915</v>
      </c>
      <c r="G570" s="17">
        <f t="shared" si="287"/>
        <v>15619</v>
      </c>
      <c r="H570" s="32">
        <f t="shared" si="288"/>
        <v>14776</v>
      </c>
      <c r="I570" s="45">
        <f t="shared" si="284"/>
        <v>94.60272744733977</v>
      </c>
      <c r="J570" s="24">
        <v>3593</v>
      </c>
      <c r="K570" s="24">
        <v>226</v>
      </c>
      <c r="L570" s="24">
        <v>322</v>
      </c>
      <c r="M570" s="24">
        <v>2616</v>
      </c>
      <c r="N570" s="24">
        <v>6016</v>
      </c>
      <c r="O570" s="24">
        <v>101</v>
      </c>
      <c r="P570" s="24">
        <v>1393</v>
      </c>
      <c r="Q570" s="24">
        <v>509</v>
      </c>
      <c r="R570" s="24">
        <v>0</v>
      </c>
      <c r="S570" s="24">
        <v>0</v>
      </c>
      <c r="T570" s="24">
        <v>0</v>
      </c>
      <c r="U570" s="32">
        <v>493</v>
      </c>
      <c r="V570" s="42">
        <f t="shared" si="285"/>
        <v>3.156412062231897</v>
      </c>
      <c r="W570" s="32">
        <v>350</v>
      </c>
      <c r="X570" s="42">
        <f t="shared" si="286"/>
        <v>2.2408604904283242</v>
      </c>
    </row>
    <row r="571" spans="1:24" ht="15.75">
      <c r="A571" s="18" t="s">
        <v>654</v>
      </c>
      <c r="B571" s="17">
        <v>8</v>
      </c>
      <c r="C571" s="17">
        <v>73</v>
      </c>
      <c r="D571" s="32">
        <v>73</v>
      </c>
      <c r="E571" s="42">
        <f t="shared" si="283"/>
        <v>100</v>
      </c>
      <c r="F571" s="17">
        <v>34815</v>
      </c>
      <c r="G571" s="17">
        <f t="shared" si="287"/>
        <v>22415</v>
      </c>
      <c r="H571" s="32">
        <f t="shared" si="288"/>
        <v>21066</v>
      </c>
      <c r="I571" s="45">
        <f t="shared" si="284"/>
        <v>93.98170867722507</v>
      </c>
      <c r="J571" s="24">
        <v>4506</v>
      </c>
      <c r="K571" s="24">
        <v>367</v>
      </c>
      <c r="L571" s="24">
        <v>3872</v>
      </c>
      <c r="M571" s="24">
        <v>3883</v>
      </c>
      <c r="N571" s="24">
        <v>4912</v>
      </c>
      <c r="O571" s="24">
        <v>426</v>
      </c>
      <c r="P571" s="24">
        <v>1631</v>
      </c>
      <c r="Q571" s="24">
        <v>485</v>
      </c>
      <c r="R571" s="24">
        <v>984</v>
      </c>
      <c r="S571" s="24">
        <v>0</v>
      </c>
      <c r="T571" s="24">
        <v>0</v>
      </c>
      <c r="U571" s="32">
        <v>864</v>
      </c>
      <c r="V571" s="42">
        <f t="shared" si="285"/>
        <v>3.854561677448137</v>
      </c>
      <c r="W571" s="32">
        <v>485</v>
      </c>
      <c r="X571" s="42">
        <f t="shared" si="286"/>
        <v>2.1637296453267902</v>
      </c>
    </row>
    <row r="572" spans="1:24" ht="15.75">
      <c r="A572" s="18"/>
      <c r="B572" s="17"/>
      <c r="C572" s="17"/>
      <c r="D572" s="32"/>
      <c r="E572" s="42"/>
      <c r="F572" s="17"/>
      <c r="G572" s="17"/>
      <c r="H572" s="32"/>
      <c r="I572" s="45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32"/>
      <c r="V572" s="42"/>
      <c r="W572" s="32"/>
      <c r="X572" s="42"/>
    </row>
    <row r="573" spans="1:24" ht="15.75">
      <c r="A573" s="15" t="s">
        <v>394</v>
      </c>
      <c r="B573" s="19">
        <f>SUM(B574:B582)</f>
        <v>21</v>
      </c>
      <c r="C573" s="19">
        <f>SUM(C574:C582)</f>
        <v>35</v>
      </c>
      <c r="D573" s="33">
        <f>SUM(D574:D582)</f>
        <v>35</v>
      </c>
      <c r="E573" s="43">
        <f>SUM(D573/C573)*100</f>
        <v>100</v>
      </c>
      <c r="F573" s="19">
        <f>SUM(F574:F582)</f>
        <v>12651</v>
      </c>
      <c r="G573" s="19">
        <f>SUM(G574:G582)</f>
        <v>10530</v>
      </c>
      <c r="H573" s="33">
        <f>SUM(H574:H582)</f>
        <v>10204</v>
      </c>
      <c r="I573" s="49">
        <f>SUM(H573/G573)*100</f>
        <v>96.90408357075023</v>
      </c>
      <c r="J573" s="25">
        <f aca="true" t="shared" si="289" ref="J573:U573">SUM(J574:J582)</f>
        <v>3318</v>
      </c>
      <c r="K573" s="25">
        <f t="shared" si="289"/>
        <v>230</v>
      </c>
      <c r="L573" s="25">
        <f t="shared" si="289"/>
        <v>616</v>
      </c>
      <c r="M573" s="25">
        <f t="shared" si="289"/>
        <v>4221</v>
      </c>
      <c r="N573" s="25">
        <f t="shared" si="289"/>
        <v>743</v>
      </c>
      <c r="O573" s="25">
        <f t="shared" si="289"/>
        <v>51</v>
      </c>
      <c r="P573" s="25">
        <f>SUM(P574:P582)</f>
        <v>489</v>
      </c>
      <c r="Q573" s="25">
        <f t="shared" si="289"/>
        <v>110</v>
      </c>
      <c r="R573" s="25">
        <f t="shared" si="289"/>
        <v>426</v>
      </c>
      <c r="S573" s="25">
        <f t="shared" si="289"/>
        <v>0</v>
      </c>
      <c r="T573" s="25">
        <f t="shared" si="289"/>
        <v>0</v>
      </c>
      <c r="U573" s="33">
        <f t="shared" si="289"/>
        <v>196</v>
      </c>
      <c r="V573" s="43">
        <f>SUM(U573/G573)*100</f>
        <v>1.8613485280151947</v>
      </c>
      <c r="W573" s="33">
        <f>SUM(W574:W582)</f>
        <v>130</v>
      </c>
      <c r="X573" s="43">
        <f>SUM(W573/G573)*100</f>
        <v>1.2345679012345678</v>
      </c>
    </row>
    <row r="574" spans="1:24" ht="15.75">
      <c r="A574" s="18" t="s">
        <v>395</v>
      </c>
      <c r="B574" s="17">
        <v>2</v>
      </c>
      <c r="C574" s="17">
        <v>5</v>
      </c>
      <c r="D574" s="32">
        <v>5</v>
      </c>
      <c r="E574" s="42">
        <f aca="true" t="shared" si="290" ref="E574:E582">SUM(D574/C574)*100</f>
        <v>100</v>
      </c>
      <c r="F574" s="32">
        <v>2077</v>
      </c>
      <c r="G574" s="17">
        <f>SUM(H574,U574,W574)</f>
        <v>1748</v>
      </c>
      <c r="H574" s="32">
        <f>SUM(J574:T574)</f>
        <v>1703</v>
      </c>
      <c r="I574" s="45">
        <f aca="true" t="shared" si="291" ref="I574:I582">SUM(H574/G574)*100</f>
        <v>97.42562929061785</v>
      </c>
      <c r="J574" s="24">
        <v>513</v>
      </c>
      <c r="K574" s="24">
        <v>70</v>
      </c>
      <c r="L574" s="24">
        <v>198</v>
      </c>
      <c r="M574" s="24">
        <v>635</v>
      </c>
      <c r="N574" s="24">
        <v>106</v>
      </c>
      <c r="O574" s="24">
        <v>0</v>
      </c>
      <c r="P574" s="24">
        <v>69</v>
      </c>
      <c r="Q574" s="24">
        <v>10</v>
      </c>
      <c r="R574" s="24">
        <v>102</v>
      </c>
      <c r="S574" s="24">
        <v>0</v>
      </c>
      <c r="T574" s="24">
        <v>0</v>
      </c>
      <c r="U574" s="32">
        <v>24</v>
      </c>
      <c r="V574" s="42">
        <f aca="true" t="shared" si="292" ref="V574:V582">SUM(U574/G574)*100</f>
        <v>1.3729977116704806</v>
      </c>
      <c r="W574" s="32">
        <v>21</v>
      </c>
      <c r="X574" s="42">
        <f aca="true" t="shared" si="293" ref="X574:X582">SUM(W574/G574)*100</f>
        <v>1.2013729977116705</v>
      </c>
    </row>
    <row r="575" spans="1:24" ht="15.75">
      <c r="A575" s="18" t="s">
        <v>396</v>
      </c>
      <c r="B575" s="17">
        <v>3</v>
      </c>
      <c r="C575" s="17">
        <v>4</v>
      </c>
      <c r="D575" s="32">
        <v>4</v>
      </c>
      <c r="E575" s="42">
        <f t="shared" si="290"/>
        <v>100</v>
      </c>
      <c r="F575" s="32">
        <v>1327</v>
      </c>
      <c r="G575" s="17">
        <f aca="true" t="shared" si="294" ref="G575:G582">SUM(H575,U575,W575)</f>
        <v>1144</v>
      </c>
      <c r="H575" s="32">
        <f aca="true" t="shared" si="295" ref="H575:H582">SUM(J575:T575)</f>
        <v>1124</v>
      </c>
      <c r="I575" s="45">
        <f t="shared" si="291"/>
        <v>98.25174825174825</v>
      </c>
      <c r="J575" s="24">
        <v>333</v>
      </c>
      <c r="K575" s="24">
        <v>16</v>
      </c>
      <c r="L575" s="24">
        <v>33</v>
      </c>
      <c r="M575" s="24">
        <v>646</v>
      </c>
      <c r="N575" s="24">
        <v>30</v>
      </c>
      <c r="O575" s="24">
        <v>0</v>
      </c>
      <c r="P575" s="24">
        <v>66</v>
      </c>
      <c r="Q575" s="24">
        <v>0</v>
      </c>
      <c r="R575" s="24">
        <v>0</v>
      </c>
      <c r="S575" s="24">
        <v>0</v>
      </c>
      <c r="T575" s="24">
        <v>0</v>
      </c>
      <c r="U575" s="32">
        <v>9</v>
      </c>
      <c r="V575" s="42">
        <f t="shared" si="292"/>
        <v>0.7867132867132868</v>
      </c>
      <c r="W575" s="32">
        <v>11</v>
      </c>
      <c r="X575" s="42">
        <f t="shared" si="293"/>
        <v>0.9615384615384616</v>
      </c>
    </row>
    <row r="576" spans="1:24" ht="15.75">
      <c r="A576" s="18" t="s">
        <v>689</v>
      </c>
      <c r="B576" s="17">
        <v>2</v>
      </c>
      <c r="C576" s="17">
        <v>4</v>
      </c>
      <c r="D576" s="32">
        <v>4</v>
      </c>
      <c r="E576" s="42">
        <f t="shared" si="290"/>
        <v>100</v>
      </c>
      <c r="F576" s="32">
        <v>1890</v>
      </c>
      <c r="G576" s="17">
        <f t="shared" si="294"/>
        <v>1534</v>
      </c>
      <c r="H576" s="32">
        <f t="shared" si="295"/>
        <v>1500</v>
      </c>
      <c r="I576" s="45">
        <f t="shared" si="291"/>
        <v>97.78357235984355</v>
      </c>
      <c r="J576" s="24">
        <v>397</v>
      </c>
      <c r="K576" s="24">
        <v>30</v>
      </c>
      <c r="L576" s="24">
        <v>4</v>
      </c>
      <c r="M576" s="24">
        <v>479</v>
      </c>
      <c r="N576" s="24">
        <v>208</v>
      </c>
      <c r="O576" s="24">
        <v>0</v>
      </c>
      <c r="P576" s="24">
        <v>264</v>
      </c>
      <c r="Q576" s="24">
        <v>89</v>
      </c>
      <c r="R576" s="24">
        <v>29</v>
      </c>
      <c r="S576" s="24">
        <v>0</v>
      </c>
      <c r="T576" s="24">
        <v>0</v>
      </c>
      <c r="U576" s="32">
        <v>22</v>
      </c>
      <c r="V576" s="42">
        <f t="shared" si="292"/>
        <v>1.4341590612777053</v>
      </c>
      <c r="W576" s="32">
        <v>12</v>
      </c>
      <c r="X576" s="42">
        <f t="shared" si="293"/>
        <v>0.7822685788787485</v>
      </c>
    </row>
    <row r="577" spans="1:24" ht="15.75">
      <c r="A577" s="18" t="s">
        <v>397</v>
      </c>
      <c r="B577" s="17">
        <v>1</v>
      </c>
      <c r="C577" s="17">
        <v>1</v>
      </c>
      <c r="D577" s="32">
        <v>1</v>
      </c>
      <c r="E577" s="42">
        <f t="shared" si="290"/>
        <v>100</v>
      </c>
      <c r="F577" s="32">
        <v>479</v>
      </c>
      <c r="G577" s="17">
        <f t="shared" si="294"/>
        <v>395</v>
      </c>
      <c r="H577" s="32">
        <f t="shared" si="295"/>
        <v>383</v>
      </c>
      <c r="I577" s="45">
        <f t="shared" si="291"/>
        <v>96.9620253164557</v>
      </c>
      <c r="J577" s="24">
        <v>211</v>
      </c>
      <c r="K577" s="24">
        <v>13</v>
      </c>
      <c r="L577" s="24">
        <v>5</v>
      </c>
      <c r="M577" s="24">
        <v>114</v>
      </c>
      <c r="N577" s="24">
        <v>30</v>
      </c>
      <c r="O577" s="24">
        <v>0</v>
      </c>
      <c r="P577" s="24">
        <v>2</v>
      </c>
      <c r="Q577" s="24">
        <v>8</v>
      </c>
      <c r="R577" s="24">
        <v>0</v>
      </c>
      <c r="S577" s="24">
        <v>0</v>
      </c>
      <c r="T577" s="24">
        <v>0</v>
      </c>
      <c r="U577" s="32">
        <v>7</v>
      </c>
      <c r="V577" s="42">
        <f t="shared" si="292"/>
        <v>1.7721518987341773</v>
      </c>
      <c r="W577" s="32">
        <v>5</v>
      </c>
      <c r="X577" s="42">
        <f t="shared" si="293"/>
        <v>1.2658227848101267</v>
      </c>
    </row>
    <row r="578" spans="1:24" ht="15.75">
      <c r="A578" s="18" t="s">
        <v>398</v>
      </c>
      <c r="B578" s="17">
        <v>2</v>
      </c>
      <c r="C578" s="17">
        <v>3</v>
      </c>
      <c r="D578" s="32">
        <v>3</v>
      </c>
      <c r="E578" s="42">
        <f t="shared" si="290"/>
        <v>100</v>
      </c>
      <c r="F578" s="32">
        <v>1185</v>
      </c>
      <c r="G578" s="17">
        <f t="shared" si="294"/>
        <v>1068</v>
      </c>
      <c r="H578" s="32">
        <f t="shared" si="295"/>
        <v>1050</v>
      </c>
      <c r="I578" s="45">
        <f t="shared" si="291"/>
        <v>98.31460674157303</v>
      </c>
      <c r="J578" s="24">
        <v>376</v>
      </c>
      <c r="K578" s="24">
        <v>8</v>
      </c>
      <c r="L578" s="24">
        <v>46</v>
      </c>
      <c r="M578" s="24">
        <v>299</v>
      </c>
      <c r="N578" s="24">
        <v>26</v>
      </c>
      <c r="O578" s="24">
        <v>9</v>
      </c>
      <c r="P578" s="24">
        <v>14</v>
      </c>
      <c r="Q578" s="24">
        <v>0</v>
      </c>
      <c r="R578" s="24">
        <v>272</v>
      </c>
      <c r="S578" s="24">
        <v>0</v>
      </c>
      <c r="T578" s="24">
        <v>0</v>
      </c>
      <c r="U578" s="32">
        <v>9</v>
      </c>
      <c r="V578" s="42">
        <f t="shared" si="292"/>
        <v>0.8426966292134831</v>
      </c>
      <c r="W578" s="32">
        <v>9</v>
      </c>
      <c r="X578" s="42">
        <f t="shared" si="293"/>
        <v>0.8426966292134831</v>
      </c>
    </row>
    <row r="579" spans="1:24" ht="15.75">
      <c r="A579" s="18" t="s">
        <v>399</v>
      </c>
      <c r="B579" s="17">
        <v>3</v>
      </c>
      <c r="C579" s="17">
        <v>3</v>
      </c>
      <c r="D579" s="32">
        <v>3</v>
      </c>
      <c r="E579" s="42">
        <f t="shared" si="290"/>
        <v>100</v>
      </c>
      <c r="F579" s="32">
        <v>739</v>
      </c>
      <c r="G579" s="17">
        <f t="shared" si="294"/>
        <v>635</v>
      </c>
      <c r="H579" s="32">
        <f t="shared" si="295"/>
        <v>621</v>
      </c>
      <c r="I579" s="45">
        <f t="shared" si="291"/>
        <v>97.79527559055119</v>
      </c>
      <c r="J579" s="24">
        <v>274</v>
      </c>
      <c r="K579" s="24">
        <v>16</v>
      </c>
      <c r="L579" s="24">
        <v>25</v>
      </c>
      <c r="M579" s="24">
        <v>236</v>
      </c>
      <c r="N579" s="24">
        <v>18</v>
      </c>
      <c r="O579" s="24">
        <v>14</v>
      </c>
      <c r="P579" s="24">
        <v>15</v>
      </c>
      <c r="Q579" s="24">
        <v>0</v>
      </c>
      <c r="R579" s="24">
        <v>23</v>
      </c>
      <c r="S579" s="24">
        <v>0</v>
      </c>
      <c r="T579" s="24">
        <v>0</v>
      </c>
      <c r="U579" s="32">
        <v>4</v>
      </c>
      <c r="V579" s="42">
        <f t="shared" si="292"/>
        <v>0.6299212598425197</v>
      </c>
      <c r="W579" s="32">
        <v>10</v>
      </c>
      <c r="X579" s="42">
        <f t="shared" si="293"/>
        <v>1.574803149606299</v>
      </c>
    </row>
    <row r="580" spans="1:24" ht="15.75">
      <c r="A580" s="18" t="s">
        <v>400</v>
      </c>
      <c r="B580" s="17">
        <v>1</v>
      </c>
      <c r="C580" s="17">
        <v>3</v>
      </c>
      <c r="D580" s="32">
        <v>3</v>
      </c>
      <c r="E580" s="42">
        <f t="shared" si="290"/>
        <v>100</v>
      </c>
      <c r="F580" s="32">
        <v>1157</v>
      </c>
      <c r="G580" s="17">
        <f t="shared" si="294"/>
        <v>983</v>
      </c>
      <c r="H580" s="32">
        <f t="shared" si="295"/>
        <v>957</v>
      </c>
      <c r="I580" s="45">
        <f t="shared" si="291"/>
        <v>97.35503560528993</v>
      </c>
      <c r="J580" s="24">
        <v>393</v>
      </c>
      <c r="K580" s="24">
        <v>2</v>
      </c>
      <c r="L580" s="24">
        <v>51</v>
      </c>
      <c r="M580" s="24">
        <v>382</v>
      </c>
      <c r="N580" s="24">
        <v>114</v>
      </c>
      <c r="O580" s="24">
        <v>0</v>
      </c>
      <c r="P580" s="24">
        <v>12</v>
      </c>
      <c r="Q580" s="24">
        <v>3</v>
      </c>
      <c r="R580" s="24">
        <v>0</v>
      </c>
      <c r="S580" s="24">
        <v>0</v>
      </c>
      <c r="T580" s="24">
        <v>0</v>
      </c>
      <c r="U580" s="32">
        <v>15</v>
      </c>
      <c r="V580" s="42">
        <f t="shared" si="292"/>
        <v>1.5259409969481181</v>
      </c>
      <c r="W580" s="32">
        <v>11</v>
      </c>
      <c r="X580" s="42">
        <f t="shared" si="293"/>
        <v>1.119023397761953</v>
      </c>
    </row>
    <row r="581" spans="1:24" ht="15.75">
      <c r="A581" s="18" t="s">
        <v>401</v>
      </c>
      <c r="B581" s="17">
        <v>5</v>
      </c>
      <c r="C581" s="17">
        <v>8</v>
      </c>
      <c r="D581" s="32">
        <v>8</v>
      </c>
      <c r="E581" s="42">
        <f t="shared" si="290"/>
        <v>100</v>
      </c>
      <c r="F581" s="32">
        <v>2133</v>
      </c>
      <c r="G581" s="17">
        <f t="shared" si="294"/>
        <v>1699</v>
      </c>
      <c r="H581" s="32">
        <f t="shared" si="295"/>
        <v>1603</v>
      </c>
      <c r="I581" s="45">
        <f t="shared" si="291"/>
        <v>94.34961742201294</v>
      </c>
      <c r="J581" s="24">
        <v>392</v>
      </c>
      <c r="K581" s="24">
        <v>44</v>
      </c>
      <c r="L581" s="24">
        <v>156</v>
      </c>
      <c r="M581" s="24">
        <v>870</v>
      </c>
      <c r="N581" s="24">
        <v>106</v>
      </c>
      <c r="O581" s="24">
        <v>0</v>
      </c>
      <c r="P581" s="24">
        <v>35</v>
      </c>
      <c r="Q581" s="24">
        <v>0</v>
      </c>
      <c r="R581" s="24">
        <v>0</v>
      </c>
      <c r="S581" s="24">
        <v>0</v>
      </c>
      <c r="T581" s="24">
        <v>0</v>
      </c>
      <c r="U581" s="32">
        <v>67</v>
      </c>
      <c r="V581" s="42">
        <f t="shared" si="292"/>
        <v>3.94349617422013</v>
      </c>
      <c r="W581" s="32">
        <v>29</v>
      </c>
      <c r="X581" s="42">
        <f t="shared" si="293"/>
        <v>1.7068864037669218</v>
      </c>
    </row>
    <row r="582" spans="1:24" ht="15.75">
      <c r="A582" s="18" t="s">
        <v>303</v>
      </c>
      <c r="B582" s="17">
        <v>2</v>
      </c>
      <c r="C582" s="17">
        <v>4</v>
      </c>
      <c r="D582" s="32">
        <v>4</v>
      </c>
      <c r="E582" s="42">
        <f t="shared" si="290"/>
        <v>100</v>
      </c>
      <c r="F582" s="32">
        <v>1664</v>
      </c>
      <c r="G582" s="17">
        <f t="shared" si="294"/>
        <v>1324</v>
      </c>
      <c r="H582" s="32">
        <f t="shared" si="295"/>
        <v>1263</v>
      </c>
      <c r="I582" s="45">
        <f t="shared" si="291"/>
        <v>95.39274924471299</v>
      </c>
      <c r="J582" s="24">
        <v>429</v>
      </c>
      <c r="K582" s="24">
        <v>31</v>
      </c>
      <c r="L582" s="24">
        <v>98</v>
      </c>
      <c r="M582" s="24">
        <v>560</v>
      </c>
      <c r="N582" s="24">
        <v>105</v>
      </c>
      <c r="O582" s="24">
        <v>28</v>
      </c>
      <c r="P582" s="24">
        <v>12</v>
      </c>
      <c r="Q582" s="24">
        <v>0</v>
      </c>
      <c r="R582" s="24">
        <v>0</v>
      </c>
      <c r="S582" s="24">
        <v>0</v>
      </c>
      <c r="T582" s="24">
        <v>0</v>
      </c>
      <c r="U582" s="32">
        <v>39</v>
      </c>
      <c r="V582" s="42">
        <f t="shared" si="292"/>
        <v>2.9456193353474323</v>
      </c>
      <c r="W582" s="32">
        <v>22</v>
      </c>
      <c r="X582" s="42">
        <f t="shared" si="293"/>
        <v>1.6616314199395772</v>
      </c>
    </row>
    <row r="583" spans="1:24" ht="15.75">
      <c r="A583" s="18"/>
      <c r="B583" s="17"/>
      <c r="C583" s="17"/>
      <c r="D583" s="32"/>
      <c r="E583" s="42"/>
      <c r="F583" s="17"/>
      <c r="G583" s="17"/>
      <c r="H583" s="32"/>
      <c r="I583" s="45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32"/>
      <c r="V583" s="42"/>
      <c r="W583" s="32"/>
      <c r="X583" s="42"/>
    </row>
    <row r="584" spans="1:24" ht="15.75">
      <c r="A584" s="15" t="s">
        <v>402</v>
      </c>
      <c r="B584" s="19">
        <f>SUM(B585:B593)</f>
        <v>48</v>
      </c>
      <c r="C584" s="19">
        <f aca="true" t="shared" si="296" ref="C584:U584">SUM(C585:C593)</f>
        <v>474</v>
      </c>
      <c r="D584" s="33">
        <f t="shared" si="296"/>
        <v>470</v>
      </c>
      <c r="E584" s="43">
        <f>SUM(D584/C584)*100</f>
        <v>99.15611814345992</v>
      </c>
      <c r="F584" s="33">
        <f t="shared" si="296"/>
        <v>227673</v>
      </c>
      <c r="G584" s="33">
        <f t="shared" si="296"/>
        <v>153724</v>
      </c>
      <c r="H584" s="33">
        <f>SUM(H585:H593)</f>
        <v>143980</v>
      </c>
      <c r="I584" s="49">
        <f>SUM(H584/G584)*100</f>
        <v>93.66136712549763</v>
      </c>
      <c r="J584" s="33">
        <f t="shared" si="296"/>
        <v>50688</v>
      </c>
      <c r="K584" s="33">
        <f t="shared" si="296"/>
        <v>4550</v>
      </c>
      <c r="L584" s="33">
        <f t="shared" si="296"/>
        <v>7132</v>
      </c>
      <c r="M584" s="33">
        <f t="shared" si="296"/>
        <v>26891</v>
      </c>
      <c r="N584" s="33">
        <f t="shared" si="296"/>
        <v>42088</v>
      </c>
      <c r="O584" s="33">
        <f t="shared" si="296"/>
        <v>0</v>
      </c>
      <c r="P584" s="33">
        <f>SUM(P585:P593)</f>
        <v>3360</v>
      </c>
      <c r="Q584" s="33">
        <f t="shared" si="296"/>
        <v>3515</v>
      </c>
      <c r="R584" s="33">
        <f t="shared" si="296"/>
        <v>4237</v>
      </c>
      <c r="S584" s="33">
        <f t="shared" si="296"/>
        <v>1519</v>
      </c>
      <c r="T584" s="33">
        <f t="shared" si="296"/>
        <v>0</v>
      </c>
      <c r="U584" s="33">
        <f t="shared" si="296"/>
        <v>5794</v>
      </c>
      <c r="V584" s="43">
        <f>SUM(U584/G584)*100</f>
        <v>3.7690926595716996</v>
      </c>
      <c r="W584" s="33">
        <f>SUM(W585:W593)</f>
        <v>3950</v>
      </c>
      <c r="X584" s="43">
        <f>SUM(W584/G584)*100</f>
        <v>2.569540214930655</v>
      </c>
    </row>
    <row r="585" spans="1:24" ht="15.75">
      <c r="A585" s="18" t="s">
        <v>597</v>
      </c>
      <c r="B585" s="17">
        <v>6</v>
      </c>
      <c r="C585" s="17">
        <v>58</v>
      </c>
      <c r="D585" s="32">
        <v>58</v>
      </c>
      <c r="E585" s="42">
        <f aca="true" t="shared" si="297" ref="E585:E593">SUM(D585/C585)*100</f>
        <v>100</v>
      </c>
      <c r="F585" s="17">
        <v>27386</v>
      </c>
      <c r="G585" s="17">
        <f>SUM(H585,U585,W585)</f>
        <v>18769</v>
      </c>
      <c r="H585" s="32">
        <f>SUM(J585:T585)</f>
        <v>17479</v>
      </c>
      <c r="I585" s="45">
        <f aca="true" t="shared" si="298" ref="I585:I593">SUM(H585/G585)*100</f>
        <v>93.1269646757952</v>
      </c>
      <c r="J585" s="24">
        <v>6314</v>
      </c>
      <c r="K585" s="24">
        <v>598</v>
      </c>
      <c r="L585" s="24">
        <v>775</v>
      </c>
      <c r="M585" s="24">
        <v>3357</v>
      </c>
      <c r="N585" s="24">
        <v>4812</v>
      </c>
      <c r="O585" s="24">
        <v>0</v>
      </c>
      <c r="P585" s="24">
        <v>306</v>
      </c>
      <c r="Q585" s="24">
        <v>1317</v>
      </c>
      <c r="R585" s="24">
        <v>0</v>
      </c>
      <c r="S585" s="24">
        <v>0</v>
      </c>
      <c r="T585" s="24">
        <v>0</v>
      </c>
      <c r="U585" s="32">
        <v>819</v>
      </c>
      <c r="V585" s="42">
        <f aca="true" t="shared" si="299" ref="V585:V593">SUM(U585/G585)*100</f>
        <v>4.363578240716074</v>
      </c>
      <c r="W585" s="32">
        <v>471</v>
      </c>
      <c r="X585" s="42">
        <f aca="true" t="shared" si="300" ref="X585:X593">SUM(W585/G585)*100</f>
        <v>2.5094570834887318</v>
      </c>
    </row>
    <row r="586" spans="1:24" ht="15.75">
      <c r="A586" s="18" t="s">
        <v>403</v>
      </c>
      <c r="B586" s="17">
        <v>7</v>
      </c>
      <c r="C586" s="17">
        <v>72</v>
      </c>
      <c r="D586" s="32">
        <v>72</v>
      </c>
      <c r="E586" s="42">
        <f t="shared" si="297"/>
        <v>100</v>
      </c>
      <c r="F586" s="17">
        <v>34487</v>
      </c>
      <c r="G586" s="17">
        <f aca="true" t="shared" si="301" ref="G586:G593">SUM(H586,U586,W586)</f>
        <v>22276</v>
      </c>
      <c r="H586" s="32">
        <f aca="true" t="shared" si="302" ref="H586:H593">SUM(J586:T586)</f>
        <v>20700</v>
      </c>
      <c r="I586" s="45">
        <f t="shared" si="298"/>
        <v>92.92512120667983</v>
      </c>
      <c r="J586" s="24">
        <v>5712</v>
      </c>
      <c r="K586" s="24">
        <v>609</v>
      </c>
      <c r="L586" s="24">
        <v>400</v>
      </c>
      <c r="M586" s="24">
        <v>3746</v>
      </c>
      <c r="N586" s="24">
        <v>7656</v>
      </c>
      <c r="O586" s="24">
        <v>0</v>
      </c>
      <c r="P586" s="24">
        <v>246</v>
      </c>
      <c r="Q586" s="24">
        <v>428</v>
      </c>
      <c r="R586" s="24">
        <v>590</v>
      </c>
      <c r="S586" s="24">
        <v>1313</v>
      </c>
      <c r="T586" s="24">
        <v>0</v>
      </c>
      <c r="U586" s="32">
        <v>997</v>
      </c>
      <c r="V586" s="42">
        <f t="shared" si="299"/>
        <v>4.475668881307236</v>
      </c>
      <c r="W586" s="32">
        <v>579</v>
      </c>
      <c r="X586" s="42">
        <f t="shared" si="300"/>
        <v>2.5992099120129284</v>
      </c>
    </row>
    <row r="587" spans="1:24" ht="15.75">
      <c r="A587" s="18" t="s">
        <v>598</v>
      </c>
      <c r="B587" s="17">
        <v>6</v>
      </c>
      <c r="C587" s="17">
        <v>65</v>
      </c>
      <c r="D587" s="32">
        <v>65</v>
      </c>
      <c r="E587" s="42">
        <f t="shared" si="297"/>
        <v>100</v>
      </c>
      <c r="F587" s="17">
        <v>31411</v>
      </c>
      <c r="G587" s="17">
        <f t="shared" si="301"/>
        <v>23466</v>
      </c>
      <c r="H587" s="32">
        <f t="shared" si="302"/>
        <v>21615</v>
      </c>
      <c r="I587" s="45">
        <f t="shared" si="298"/>
        <v>92.11199181794937</v>
      </c>
      <c r="J587" s="24">
        <v>7944</v>
      </c>
      <c r="K587" s="24">
        <v>481</v>
      </c>
      <c r="L587" s="24">
        <v>1042</v>
      </c>
      <c r="M587" s="24">
        <v>5228</v>
      </c>
      <c r="N587" s="24">
        <v>5273</v>
      </c>
      <c r="O587" s="24">
        <v>0</v>
      </c>
      <c r="P587" s="24">
        <v>1146</v>
      </c>
      <c r="Q587" s="24">
        <v>234</v>
      </c>
      <c r="R587" s="24">
        <v>267</v>
      </c>
      <c r="S587" s="24">
        <v>0</v>
      </c>
      <c r="T587" s="24">
        <v>0</v>
      </c>
      <c r="U587" s="32">
        <v>806</v>
      </c>
      <c r="V587" s="42">
        <f t="shared" si="299"/>
        <v>3.4347566692235576</v>
      </c>
      <c r="W587" s="32">
        <v>1045</v>
      </c>
      <c r="X587" s="42">
        <f t="shared" si="300"/>
        <v>4.453251512827069</v>
      </c>
    </row>
    <row r="588" spans="1:24" ht="15.75">
      <c r="A588" s="18" t="s">
        <v>404</v>
      </c>
      <c r="B588" s="17">
        <v>3</v>
      </c>
      <c r="C588" s="17">
        <v>24</v>
      </c>
      <c r="D588" s="32">
        <v>24</v>
      </c>
      <c r="E588" s="42">
        <f t="shared" si="297"/>
        <v>100</v>
      </c>
      <c r="F588" s="17">
        <v>11653</v>
      </c>
      <c r="G588" s="17">
        <f t="shared" si="301"/>
        <v>7990</v>
      </c>
      <c r="H588" s="32">
        <f t="shared" si="302"/>
        <v>7581</v>
      </c>
      <c r="I588" s="45">
        <f t="shared" si="298"/>
        <v>94.8811013767209</v>
      </c>
      <c r="J588" s="24">
        <v>3066</v>
      </c>
      <c r="K588" s="24">
        <v>304</v>
      </c>
      <c r="L588" s="24">
        <v>143</v>
      </c>
      <c r="M588" s="24">
        <v>1773</v>
      </c>
      <c r="N588" s="24">
        <v>1744</v>
      </c>
      <c r="O588" s="24">
        <v>0</v>
      </c>
      <c r="P588" s="24">
        <v>227</v>
      </c>
      <c r="Q588" s="24">
        <v>98</v>
      </c>
      <c r="R588" s="24">
        <v>226</v>
      </c>
      <c r="S588" s="24">
        <v>0</v>
      </c>
      <c r="T588" s="24">
        <v>0</v>
      </c>
      <c r="U588" s="32">
        <v>270</v>
      </c>
      <c r="V588" s="42">
        <f t="shared" si="299"/>
        <v>3.379224030037547</v>
      </c>
      <c r="W588" s="32">
        <v>139</v>
      </c>
      <c r="X588" s="42">
        <f t="shared" si="300"/>
        <v>1.7396745932415518</v>
      </c>
    </row>
    <row r="589" spans="1:24" ht="15.75">
      <c r="A589" s="18" t="s">
        <v>405</v>
      </c>
      <c r="B589" s="24">
        <v>3</v>
      </c>
      <c r="C589" s="24">
        <v>26</v>
      </c>
      <c r="D589" s="37">
        <v>26</v>
      </c>
      <c r="E589" s="42">
        <f t="shared" si="297"/>
        <v>100</v>
      </c>
      <c r="F589" s="24">
        <v>12492</v>
      </c>
      <c r="G589" s="17">
        <f t="shared" si="301"/>
        <v>8506</v>
      </c>
      <c r="H589" s="32">
        <f t="shared" si="302"/>
        <v>8084</v>
      </c>
      <c r="I589" s="45">
        <f t="shared" si="298"/>
        <v>95.03879614389842</v>
      </c>
      <c r="J589" s="24">
        <v>3138</v>
      </c>
      <c r="K589" s="24">
        <v>424</v>
      </c>
      <c r="L589" s="24">
        <v>226</v>
      </c>
      <c r="M589" s="24">
        <v>1108</v>
      </c>
      <c r="N589" s="24">
        <v>2545</v>
      </c>
      <c r="O589" s="24">
        <v>0</v>
      </c>
      <c r="P589" s="24">
        <v>136</v>
      </c>
      <c r="Q589" s="24">
        <v>136</v>
      </c>
      <c r="R589" s="24">
        <v>371</v>
      </c>
      <c r="S589" s="24">
        <v>0</v>
      </c>
      <c r="T589" s="24">
        <v>0</v>
      </c>
      <c r="U589" s="37">
        <v>243</v>
      </c>
      <c r="V589" s="42">
        <f t="shared" si="299"/>
        <v>2.8568069597930874</v>
      </c>
      <c r="W589" s="37">
        <v>179</v>
      </c>
      <c r="X589" s="42">
        <f t="shared" si="300"/>
        <v>2.1043968963084883</v>
      </c>
    </row>
    <row r="590" spans="1:24" ht="15.75">
      <c r="A590" s="18" t="s">
        <v>655</v>
      </c>
      <c r="B590" s="24">
        <v>4</v>
      </c>
      <c r="C590" s="24">
        <v>35</v>
      </c>
      <c r="D590" s="37">
        <v>35</v>
      </c>
      <c r="E590" s="42">
        <f t="shared" si="297"/>
        <v>100</v>
      </c>
      <c r="F590" s="24">
        <v>17041</v>
      </c>
      <c r="G590" s="17">
        <f t="shared" si="301"/>
        <v>10883</v>
      </c>
      <c r="H590" s="32">
        <f t="shared" si="302"/>
        <v>10131</v>
      </c>
      <c r="I590" s="45">
        <f t="shared" si="298"/>
        <v>93.09014058623542</v>
      </c>
      <c r="J590" s="24">
        <v>2867</v>
      </c>
      <c r="K590" s="24">
        <v>337</v>
      </c>
      <c r="L590" s="24">
        <v>1133</v>
      </c>
      <c r="M590" s="24">
        <v>1681</v>
      </c>
      <c r="N590" s="24">
        <v>2949</v>
      </c>
      <c r="O590" s="24">
        <v>0</v>
      </c>
      <c r="P590" s="24">
        <v>188</v>
      </c>
      <c r="Q590" s="24">
        <v>97</v>
      </c>
      <c r="R590" s="24">
        <v>673</v>
      </c>
      <c r="S590" s="24">
        <v>206</v>
      </c>
      <c r="T590" s="24">
        <v>0</v>
      </c>
      <c r="U590" s="37">
        <v>464</v>
      </c>
      <c r="V590" s="42">
        <f t="shared" si="299"/>
        <v>4.263530276578149</v>
      </c>
      <c r="W590" s="37">
        <v>288</v>
      </c>
      <c r="X590" s="42">
        <f t="shared" si="300"/>
        <v>2.6463291371864375</v>
      </c>
    </row>
    <row r="591" spans="1:24" ht="15.75">
      <c r="A591" s="18" t="s">
        <v>656</v>
      </c>
      <c r="B591" s="24">
        <v>8</v>
      </c>
      <c r="C591" s="24">
        <v>73</v>
      </c>
      <c r="D591" s="37">
        <v>69</v>
      </c>
      <c r="E591" s="42">
        <f t="shared" si="297"/>
        <v>94.52054794520548</v>
      </c>
      <c r="F591" s="24">
        <v>35076</v>
      </c>
      <c r="G591" s="17">
        <f t="shared" si="301"/>
        <v>20773</v>
      </c>
      <c r="H591" s="32">
        <f t="shared" si="302"/>
        <v>19383</v>
      </c>
      <c r="I591" s="45">
        <f t="shared" si="298"/>
        <v>93.30862176864198</v>
      </c>
      <c r="J591" s="24">
        <v>6916</v>
      </c>
      <c r="K591" s="24">
        <v>778</v>
      </c>
      <c r="L591" s="24">
        <v>366</v>
      </c>
      <c r="M591" s="24">
        <v>5694</v>
      </c>
      <c r="N591" s="24">
        <v>3965</v>
      </c>
      <c r="O591" s="24">
        <v>0</v>
      </c>
      <c r="P591" s="24">
        <v>456</v>
      </c>
      <c r="Q591" s="24">
        <v>506</v>
      </c>
      <c r="R591" s="24">
        <v>702</v>
      </c>
      <c r="S591" s="24">
        <v>0</v>
      </c>
      <c r="T591" s="24">
        <v>0</v>
      </c>
      <c r="U591" s="37">
        <v>932</v>
      </c>
      <c r="V591" s="42">
        <f t="shared" si="299"/>
        <v>4.486593173831416</v>
      </c>
      <c r="W591" s="37">
        <v>458</v>
      </c>
      <c r="X591" s="42">
        <f t="shared" si="300"/>
        <v>2.204785057526597</v>
      </c>
    </row>
    <row r="592" spans="1:24" ht="15.75">
      <c r="A592" s="18" t="s">
        <v>657</v>
      </c>
      <c r="B592" s="24">
        <v>6</v>
      </c>
      <c r="C592" s="24">
        <v>68</v>
      </c>
      <c r="D592" s="37">
        <v>68</v>
      </c>
      <c r="E592" s="42">
        <f t="shared" si="297"/>
        <v>100</v>
      </c>
      <c r="F592" s="24">
        <v>32702</v>
      </c>
      <c r="G592" s="17">
        <f t="shared" si="301"/>
        <v>21898</v>
      </c>
      <c r="H592" s="32">
        <f t="shared" si="302"/>
        <v>20594</v>
      </c>
      <c r="I592" s="45">
        <f t="shared" si="298"/>
        <v>94.04511827564161</v>
      </c>
      <c r="J592" s="24">
        <v>7696</v>
      </c>
      <c r="K592" s="24">
        <v>391</v>
      </c>
      <c r="L592" s="24">
        <v>632</v>
      </c>
      <c r="M592" s="24">
        <v>2968</v>
      </c>
      <c r="N592" s="24">
        <v>7334</v>
      </c>
      <c r="O592" s="24">
        <v>0</v>
      </c>
      <c r="P592" s="24">
        <v>416</v>
      </c>
      <c r="Q592" s="24">
        <v>333</v>
      </c>
      <c r="R592" s="24">
        <v>824</v>
      </c>
      <c r="S592" s="24">
        <v>0</v>
      </c>
      <c r="T592" s="24">
        <v>0</v>
      </c>
      <c r="U592" s="37">
        <v>829</v>
      </c>
      <c r="V592" s="42">
        <f t="shared" si="299"/>
        <v>3.78573385697324</v>
      </c>
      <c r="W592" s="37">
        <v>475</v>
      </c>
      <c r="X592" s="42">
        <f t="shared" si="300"/>
        <v>2.169147867385149</v>
      </c>
    </row>
    <row r="593" spans="1:24" ht="15.75">
      <c r="A593" s="18" t="s">
        <v>658</v>
      </c>
      <c r="B593" s="24">
        <v>5</v>
      </c>
      <c r="C593" s="24">
        <v>53</v>
      </c>
      <c r="D593" s="37">
        <v>53</v>
      </c>
      <c r="E593" s="42">
        <f t="shared" si="297"/>
        <v>100</v>
      </c>
      <c r="F593" s="24">
        <v>25425</v>
      </c>
      <c r="G593" s="17">
        <f t="shared" si="301"/>
        <v>19163</v>
      </c>
      <c r="H593" s="32">
        <f t="shared" si="302"/>
        <v>18413</v>
      </c>
      <c r="I593" s="45">
        <f t="shared" si="298"/>
        <v>96.08620779627407</v>
      </c>
      <c r="J593" s="24">
        <v>7035</v>
      </c>
      <c r="K593" s="24">
        <v>628</v>
      </c>
      <c r="L593" s="24">
        <v>2415</v>
      </c>
      <c r="M593" s="24">
        <v>1336</v>
      </c>
      <c r="N593" s="24">
        <v>5810</v>
      </c>
      <c r="O593" s="24">
        <v>0</v>
      </c>
      <c r="P593" s="24">
        <v>239</v>
      </c>
      <c r="Q593" s="24">
        <v>366</v>
      </c>
      <c r="R593" s="24">
        <v>584</v>
      </c>
      <c r="S593" s="24">
        <v>0</v>
      </c>
      <c r="T593" s="24">
        <v>0</v>
      </c>
      <c r="U593" s="37">
        <v>434</v>
      </c>
      <c r="V593" s="42">
        <f t="shared" si="299"/>
        <v>2.2647810885560715</v>
      </c>
      <c r="W593" s="37">
        <v>316</v>
      </c>
      <c r="X593" s="42">
        <f t="shared" si="300"/>
        <v>1.6490111151698585</v>
      </c>
    </row>
    <row r="594" spans="1:24" ht="15.75">
      <c r="A594" s="13"/>
      <c r="B594" s="24"/>
      <c r="C594" s="24"/>
      <c r="D594" s="37"/>
      <c r="E594" s="42"/>
      <c r="F594" s="24"/>
      <c r="G594" s="24"/>
      <c r="H594" s="37"/>
      <c r="I594" s="45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37"/>
      <c r="V594" s="42"/>
      <c r="W594" s="37"/>
      <c r="X594" s="42"/>
    </row>
    <row r="595" spans="1:24" ht="15.75">
      <c r="A595" s="15" t="s">
        <v>406</v>
      </c>
      <c r="B595" s="19">
        <f>SUM(B596:B598)</f>
        <v>3</v>
      </c>
      <c r="C595" s="19">
        <f>SUM(C596:C598)</f>
        <v>4</v>
      </c>
      <c r="D595" s="33">
        <f>SUM(D596:D598)</f>
        <v>4</v>
      </c>
      <c r="E595" s="43">
        <f>SUM(D595/C595)*100</f>
        <v>100</v>
      </c>
      <c r="F595" s="19">
        <f>SUM(F596:F598)</f>
        <v>1651</v>
      </c>
      <c r="G595" s="19">
        <f>SUM(G596:G598)</f>
        <v>1336</v>
      </c>
      <c r="H595" s="33">
        <f>SUM(H596:H598)</f>
        <v>1321</v>
      </c>
      <c r="I595" s="49">
        <f>SUM(H595/G595)*100</f>
        <v>98.87724550898204</v>
      </c>
      <c r="J595" s="25">
        <f aca="true" t="shared" si="303" ref="J595:U595">SUM(J596:J598)</f>
        <v>279</v>
      </c>
      <c r="K595" s="25">
        <f t="shared" si="303"/>
        <v>40</v>
      </c>
      <c r="L595" s="25">
        <f t="shared" si="303"/>
        <v>78</v>
      </c>
      <c r="M595" s="25">
        <f t="shared" si="303"/>
        <v>232</v>
      </c>
      <c r="N595" s="25">
        <f t="shared" si="303"/>
        <v>123</v>
      </c>
      <c r="O595" s="25">
        <f t="shared" si="303"/>
        <v>14</v>
      </c>
      <c r="P595" s="25">
        <f>SUM(P596:P598)</f>
        <v>555</v>
      </c>
      <c r="Q595" s="25">
        <f t="shared" si="303"/>
        <v>0</v>
      </c>
      <c r="R595" s="25">
        <f t="shared" si="303"/>
        <v>0</v>
      </c>
      <c r="S595" s="25">
        <f t="shared" si="303"/>
        <v>0</v>
      </c>
      <c r="T595" s="25">
        <f t="shared" si="303"/>
        <v>0</v>
      </c>
      <c r="U595" s="33">
        <f t="shared" si="303"/>
        <v>10</v>
      </c>
      <c r="V595" s="43">
        <f>SUM(U595/G595)*100</f>
        <v>0.7485029940119761</v>
      </c>
      <c r="W595" s="33">
        <f>SUM(W596:W598)</f>
        <v>5</v>
      </c>
      <c r="X595" s="43">
        <f>SUM(W595/G595)*100</f>
        <v>0.37425149700598803</v>
      </c>
    </row>
    <row r="596" spans="1:24" ht="15.75">
      <c r="A596" s="18" t="s">
        <v>407</v>
      </c>
      <c r="B596" s="17">
        <v>1</v>
      </c>
      <c r="C596" s="17">
        <v>2</v>
      </c>
      <c r="D596" s="32">
        <v>2</v>
      </c>
      <c r="E596" s="42">
        <f>SUM(D596/C596)*100</f>
        <v>100</v>
      </c>
      <c r="F596" s="17">
        <v>953</v>
      </c>
      <c r="G596" s="17">
        <f>SUM(H596,U596,W596)</f>
        <v>738</v>
      </c>
      <c r="H596" s="32">
        <f>SUM(J596:T596)</f>
        <v>728</v>
      </c>
      <c r="I596" s="45">
        <f>SUM(H596/G596)*100</f>
        <v>98.6449864498645</v>
      </c>
      <c r="J596" s="24">
        <v>110</v>
      </c>
      <c r="K596" s="24">
        <v>25</v>
      </c>
      <c r="L596" s="24">
        <v>76</v>
      </c>
      <c r="M596" s="24">
        <v>201</v>
      </c>
      <c r="N596" s="24">
        <v>70</v>
      </c>
      <c r="O596" s="24">
        <v>14</v>
      </c>
      <c r="P596" s="24">
        <v>232</v>
      </c>
      <c r="Q596" s="24">
        <v>0</v>
      </c>
      <c r="R596" s="24">
        <v>0</v>
      </c>
      <c r="S596" s="24">
        <v>0</v>
      </c>
      <c r="T596" s="24">
        <v>0</v>
      </c>
      <c r="U596" s="32">
        <v>6</v>
      </c>
      <c r="V596" s="42">
        <f>SUM(U596/G596)*100</f>
        <v>0.8130081300813009</v>
      </c>
      <c r="W596" s="32">
        <v>4</v>
      </c>
      <c r="X596" s="42">
        <f>SUM(W596/G596)*100</f>
        <v>0.5420054200542005</v>
      </c>
    </row>
    <row r="597" spans="1:24" ht="15.75">
      <c r="A597" s="18" t="s">
        <v>408</v>
      </c>
      <c r="B597" s="17">
        <v>1</v>
      </c>
      <c r="C597" s="17">
        <v>1</v>
      </c>
      <c r="D597" s="32">
        <v>1</v>
      </c>
      <c r="E597" s="42">
        <f>SUM(D597/C597)*100</f>
        <v>100</v>
      </c>
      <c r="F597" s="17">
        <v>288</v>
      </c>
      <c r="G597" s="17">
        <f>SUM(H597,U597,W597)</f>
        <v>244</v>
      </c>
      <c r="H597" s="32">
        <f>SUM(J597:T597)</f>
        <v>241</v>
      </c>
      <c r="I597" s="45">
        <f>SUM(H597/G597)*100</f>
        <v>98.77049180327869</v>
      </c>
      <c r="J597" s="24">
        <v>0</v>
      </c>
      <c r="K597" s="24">
        <v>11</v>
      </c>
      <c r="L597" s="24">
        <v>0</v>
      </c>
      <c r="M597" s="24">
        <v>3</v>
      </c>
      <c r="N597" s="24">
        <v>53</v>
      </c>
      <c r="O597" s="24">
        <v>0</v>
      </c>
      <c r="P597" s="24">
        <v>174</v>
      </c>
      <c r="Q597" s="24">
        <v>0</v>
      </c>
      <c r="R597" s="24">
        <v>0</v>
      </c>
      <c r="S597" s="24">
        <v>0</v>
      </c>
      <c r="T597" s="24">
        <v>0</v>
      </c>
      <c r="U597" s="32">
        <v>2</v>
      </c>
      <c r="V597" s="42">
        <f>SUM(U597/G597)*100</f>
        <v>0.819672131147541</v>
      </c>
      <c r="W597" s="32">
        <v>1</v>
      </c>
      <c r="X597" s="42">
        <f>SUM(W597/G597)*100</f>
        <v>0.4098360655737705</v>
      </c>
    </row>
    <row r="598" spans="1:24" ht="15.75">
      <c r="A598" s="18" t="s">
        <v>409</v>
      </c>
      <c r="B598" s="17">
        <v>1</v>
      </c>
      <c r="C598" s="17">
        <v>1</v>
      </c>
      <c r="D598" s="32">
        <v>1</v>
      </c>
      <c r="E598" s="42">
        <f>SUM(D598/C598)*100</f>
        <v>100</v>
      </c>
      <c r="F598" s="17">
        <v>410</v>
      </c>
      <c r="G598" s="17">
        <f>SUM(H598,U598,W598)</f>
        <v>354</v>
      </c>
      <c r="H598" s="32">
        <f>SUM(J598:T598)</f>
        <v>352</v>
      </c>
      <c r="I598" s="45">
        <f>SUM(H598/G598)*100</f>
        <v>99.43502824858757</v>
      </c>
      <c r="J598" s="24">
        <v>169</v>
      </c>
      <c r="K598" s="24">
        <v>4</v>
      </c>
      <c r="L598" s="24">
        <v>2</v>
      </c>
      <c r="M598" s="24">
        <v>28</v>
      </c>
      <c r="N598" s="24">
        <v>0</v>
      </c>
      <c r="O598" s="24">
        <v>0</v>
      </c>
      <c r="P598" s="24">
        <v>149</v>
      </c>
      <c r="Q598" s="24">
        <v>0</v>
      </c>
      <c r="R598" s="24">
        <v>0</v>
      </c>
      <c r="S598" s="24">
        <v>0</v>
      </c>
      <c r="T598" s="24">
        <v>0</v>
      </c>
      <c r="U598" s="32">
        <v>2</v>
      </c>
      <c r="V598" s="42">
        <f>SUM(U598/G598)*100</f>
        <v>0.5649717514124294</v>
      </c>
      <c r="W598" s="32">
        <v>0</v>
      </c>
      <c r="X598" s="42">
        <f>SUM(W598/G598)*100</f>
        <v>0</v>
      </c>
    </row>
    <row r="599" spans="1:24" ht="15.75">
      <c r="A599" s="18"/>
      <c r="B599" s="17"/>
      <c r="C599" s="17"/>
      <c r="D599" s="32"/>
      <c r="E599" s="42"/>
      <c r="F599" s="17"/>
      <c r="G599" s="17"/>
      <c r="H599" s="32"/>
      <c r="I599" s="45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32"/>
      <c r="V599" s="42"/>
      <c r="W599" s="32"/>
      <c r="X599" s="42"/>
    </row>
    <row r="600" spans="1:24" ht="15.75">
      <c r="A600" s="15" t="s">
        <v>410</v>
      </c>
      <c r="B600" s="19">
        <f>SUM(B602+B609+B623+B633+B641+B655+B665+B672+B680+B690+B704+B716)</f>
        <v>386</v>
      </c>
      <c r="C600" s="19">
        <f>SUM(C602+C609+C623+C633+C641+C655+C665+C672+C680+C690+C704+C716)</f>
        <v>535</v>
      </c>
      <c r="D600" s="33">
        <f>SUM(D602+D609+D623+D633+D641+D655+D665+D672+D680+D690+D704+D716)</f>
        <v>532</v>
      </c>
      <c r="E600" s="43">
        <f>SUM(D600/C600)*100</f>
        <v>99.4392523364486</v>
      </c>
      <c r="F600" s="33">
        <f>SUM(F602+F609+F623+F633+F641+F655+F665+F672+F680+F690+F704+F716)</f>
        <v>164133</v>
      </c>
      <c r="G600" s="33">
        <f>SUM(G602+G609+G623+G633+G641+G655+G665+G672+G680+G690+G704+G716)</f>
        <v>133817</v>
      </c>
      <c r="H600" s="33">
        <f>SUM(H602+H609+H623+H633+H641+H655+H665+H672+H680+H690+H704+H716)</f>
        <v>128338</v>
      </c>
      <c r="I600" s="49">
        <f>SUM(H600/G600)*100</f>
        <v>95.90560242719535</v>
      </c>
      <c r="J600" s="33">
        <f aca="true" t="shared" si="304" ref="J600:U600">SUM(J602+J609+J623+J633+J641+J655+J665+J672+J680+J690+J704+J716)</f>
        <v>53040</v>
      </c>
      <c r="K600" s="33">
        <f t="shared" si="304"/>
        <v>4166</v>
      </c>
      <c r="L600" s="33">
        <f t="shared" si="304"/>
        <v>10154</v>
      </c>
      <c r="M600" s="33">
        <f t="shared" si="304"/>
        <v>29029</v>
      </c>
      <c r="N600" s="33">
        <f t="shared" si="304"/>
        <v>20843</v>
      </c>
      <c r="O600" s="33">
        <f t="shared" si="304"/>
        <v>2702</v>
      </c>
      <c r="P600" s="33">
        <f t="shared" si="304"/>
        <v>6098</v>
      </c>
      <c r="Q600" s="33">
        <f t="shared" si="304"/>
        <v>463</v>
      </c>
      <c r="R600" s="33">
        <f t="shared" si="304"/>
        <v>1843</v>
      </c>
      <c r="S600" s="33">
        <f t="shared" si="304"/>
        <v>0</v>
      </c>
      <c r="T600" s="33">
        <f t="shared" si="304"/>
        <v>0</v>
      </c>
      <c r="U600" s="33">
        <f t="shared" si="304"/>
        <v>2912</v>
      </c>
      <c r="V600" s="43">
        <f>SUM(U600/G600)*100</f>
        <v>2.176106174850729</v>
      </c>
      <c r="W600" s="33">
        <f>SUM(W602+W609+W623+W633+W641+W655+W665+W672+W680+W690+W704+W716)</f>
        <v>2567</v>
      </c>
      <c r="X600" s="43">
        <f>SUM(W600/G600)*100</f>
        <v>1.918291397953922</v>
      </c>
    </row>
    <row r="601" spans="1:24" ht="15.75">
      <c r="A601" s="15"/>
      <c r="B601" s="19"/>
      <c r="C601" s="19"/>
      <c r="D601" s="33"/>
      <c r="E601" s="42"/>
      <c r="F601" s="19"/>
      <c r="G601" s="19"/>
      <c r="H601" s="33"/>
      <c r="I601" s="4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33"/>
      <c r="V601" s="42"/>
      <c r="W601" s="33"/>
      <c r="X601" s="42"/>
    </row>
    <row r="602" spans="1:24" ht="15.75">
      <c r="A602" s="15" t="s">
        <v>411</v>
      </c>
      <c r="B602" s="19">
        <f>SUM(B603:B607)</f>
        <v>15</v>
      </c>
      <c r="C602" s="19">
        <f>SUM(C603:C607)</f>
        <v>21</v>
      </c>
      <c r="D602" s="33">
        <f>SUM(D603:D607)</f>
        <v>21</v>
      </c>
      <c r="E602" s="43">
        <f aca="true" t="shared" si="305" ref="E602:E607">SUM(D602/C602)*100</f>
        <v>100</v>
      </c>
      <c r="F602" s="19">
        <f>SUM(F603:F607)</f>
        <v>7228</v>
      </c>
      <c r="G602" s="19">
        <f>SUM(G603:G607)</f>
        <v>6190</v>
      </c>
      <c r="H602" s="33">
        <f>SUM(H603:H607)</f>
        <v>5970</v>
      </c>
      <c r="I602" s="49">
        <f aca="true" t="shared" si="306" ref="I602:I607">SUM(H602/G602)*100</f>
        <v>96.4458804523425</v>
      </c>
      <c r="J602" s="25">
        <f aca="true" t="shared" si="307" ref="J602:U602">SUM(J603:J607)</f>
        <v>3049</v>
      </c>
      <c r="K602" s="25">
        <f t="shared" si="307"/>
        <v>201</v>
      </c>
      <c r="L602" s="25">
        <f t="shared" si="307"/>
        <v>745</v>
      </c>
      <c r="M602" s="25">
        <f t="shared" si="307"/>
        <v>827</v>
      </c>
      <c r="N602" s="25">
        <f t="shared" si="307"/>
        <v>604</v>
      </c>
      <c r="O602" s="25">
        <f t="shared" si="307"/>
        <v>0</v>
      </c>
      <c r="P602" s="25">
        <f>SUM(P603:P607)</f>
        <v>185</v>
      </c>
      <c r="Q602" s="25">
        <f t="shared" si="307"/>
        <v>12</v>
      </c>
      <c r="R602" s="25">
        <f t="shared" si="307"/>
        <v>347</v>
      </c>
      <c r="S602" s="25">
        <f t="shared" si="307"/>
        <v>0</v>
      </c>
      <c r="T602" s="25">
        <f t="shared" si="307"/>
        <v>0</v>
      </c>
      <c r="U602" s="33">
        <f t="shared" si="307"/>
        <v>116</v>
      </c>
      <c r="V602" s="43">
        <f aca="true" t="shared" si="308" ref="V602:V607">SUM(U602/G602)*100</f>
        <v>1.8739903069466883</v>
      </c>
      <c r="W602" s="33">
        <f>SUM(W603:W607)</f>
        <v>104</v>
      </c>
      <c r="X602" s="43">
        <f aca="true" t="shared" si="309" ref="X602:X607">SUM(W602/G602)*100</f>
        <v>1.680129240710824</v>
      </c>
    </row>
    <row r="603" spans="1:24" ht="15.75">
      <c r="A603" s="18" t="s">
        <v>412</v>
      </c>
      <c r="B603" s="17">
        <v>3</v>
      </c>
      <c r="C603" s="17">
        <v>8</v>
      </c>
      <c r="D603" s="32">
        <v>8</v>
      </c>
      <c r="E603" s="42">
        <f t="shared" si="305"/>
        <v>100</v>
      </c>
      <c r="F603" s="17">
        <v>3408</v>
      </c>
      <c r="G603" s="17">
        <f>SUM(H603,U603,W603)</f>
        <v>2858</v>
      </c>
      <c r="H603" s="32">
        <f>SUM(J603:T603)</f>
        <v>2736</v>
      </c>
      <c r="I603" s="45">
        <f t="shared" si="306"/>
        <v>95.73128061581525</v>
      </c>
      <c r="J603" s="24">
        <v>1390</v>
      </c>
      <c r="K603" s="24">
        <v>116</v>
      </c>
      <c r="L603" s="24">
        <v>375</v>
      </c>
      <c r="M603" s="24">
        <v>531</v>
      </c>
      <c r="N603" s="24">
        <v>281</v>
      </c>
      <c r="O603" s="24">
        <v>0</v>
      </c>
      <c r="P603" s="24">
        <v>31</v>
      </c>
      <c r="Q603" s="24">
        <v>12</v>
      </c>
      <c r="R603" s="24">
        <v>0</v>
      </c>
      <c r="S603" s="24">
        <v>0</v>
      </c>
      <c r="T603" s="24">
        <v>0</v>
      </c>
      <c r="U603" s="32">
        <v>76</v>
      </c>
      <c r="V603" s="42">
        <f t="shared" si="308"/>
        <v>2.6592022393282013</v>
      </c>
      <c r="W603" s="32">
        <v>46</v>
      </c>
      <c r="X603" s="42">
        <f t="shared" si="309"/>
        <v>1.609517144856543</v>
      </c>
    </row>
    <row r="604" spans="1:24" ht="15.75">
      <c r="A604" s="18" t="s">
        <v>413</v>
      </c>
      <c r="B604" s="17">
        <v>3</v>
      </c>
      <c r="C604" s="17">
        <v>3</v>
      </c>
      <c r="D604" s="32">
        <v>3</v>
      </c>
      <c r="E604" s="42">
        <f t="shared" si="305"/>
        <v>100</v>
      </c>
      <c r="F604" s="17">
        <v>774</v>
      </c>
      <c r="G604" s="17">
        <f>SUM(H604,U604,W604)</f>
        <v>707</v>
      </c>
      <c r="H604" s="32">
        <f>SUM(J604:T604)</f>
        <v>693</v>
      </c>
      <c r="I604" s="45">
        <f t="shared" si="306"/>
        <v>98.01980198019803</v>
      </c>
      <c r="J604" s="24">
        <v>379</v>
      </c>
      <c r="K604" s="24">
        <v>10</v>
      </c>
      <c r="L604" s="24">
        <v>6</v>
      </c>
      <c r="M604" s="24">
        <v>33</v>
      </c>
      <c r="N604" s="24">
        <v>7</v>
      </c>
      <c r="O604" s="24">
        <v>0</v>
      </c>
      <c r="P604" s="24">
        <v>0</v>
      </c>
      <c r="Q604" s="24">
        <v>0</v>
      </c>
      <c r="R604" s="24">
        <v>258</v>
      </c>
      <c r="S604" s="24">
        <v>0</v>
      </c>
      <c r="T604" s="24">
        <v>0</v>
      </c>
      <c r="U604" s="32">
        <v>4</v>
      </c>
      <c r="V604" s="42">
        <f t="shared" si="308"/>
        <v>0.5657708628005658</v>
      </c>
      <c r="W604" s="32">
        <v>10</v>
      </c>
      <c r="X604" s="42">
        <f t="shared" si="309"/>
        <v>1.4144271570014144</v>
      </c>
    </row>
    <row r="605" spans="1:24" ht="15.75">
      <c r="A605" s="18" t="s">
        <v>414</v>
      </c>
      <c r="B605" s="17">
        <v>2</v>
      </c>
      <c r="C605" s="17">
        <v>2</v>
      </c>
      <c r="D605" s="32">
        <v>2</v>
      </c>
      <c r="E605" s="42">
        <f t="shared" si="305"/>
        <v>100</v>
      </c>
      <c r="F605" s="17">
        <v>693</v>
      </c>
      <c r="G605" s="17">
        <f>SUM(H605,U605,W605)</f>
        <v>606</v>
      </c>
      <c r="H605" s="32">
        <f>SUM(J605:T605)</f>
        <v>575</v>
      </c>
      <c r="I605" s="45">
        <f t="shared" si="306"/>
        <v>94.88448844884488</v>
      </c>
      <c r="J605" s="24">
        <v>377</v>
      </c>
      <c r="K605" s="24">
        <v>18</v>
      </c>
      <c r="L605" s="24">
        <v>16</v>
      </c>
      <c r="M605" s="24">
        <v>5</v>
      </c>
      <c r="N605" s="24">
        <v>155</v>
      </c>
      <c r="O605" s="24">
        <v>0</v>
      </c>
      <c r="P605" s="24">
        <v>4</v>
      </c>
      <c r="Q605" s="24">
        <v>0</v>
      </c>
      <c r="R605" s="24">
        <v>0</v>
      </c>
      <c r="S605" s="24">
        <v>0</v>
      </c>
      <c r="T605" s="24">
        <v>0</v>
      </c>
      <c r="U605" s="32">
        <v>13</v>
      </c>
      <c r="V605" s="42">
        <f t="shared" si="308"/>
        <v>2.145214521452145</v>
      </c>
      <c r="W605" s="32">
        <v>18</v>
      </c>
      <c r="X605" s="42">
        <f t="shared" si="309"/>
        <v>2.9702970297029703</v>
      </c>
    </row>
    <row r="606" spans="1:24" ht="15.75">
      <c r="A606" s="13" t="s">
        <v>618</v>
      </c>
      <c r="B606" s="17">
        <v>3</v>
      </c>
      <c r="C606" s="17">
        <v>4</v>
      </c>
      <c r="D606" s="32">
        <v>4</v>
      </c>
      <c r="E606" s="42">
        <f t="shared" si="305"/>
        <v>100</v>
      </c>
      <c r="F606" s="17">
        <v>1520</v>
      </c>
      <c r="G606" s="17">
        <f>SUM(H606,U606,W606)</f>
        <v>1297</v>
      </c>
      <c r="H606" s="32">
        <f>SUM(J606:T606)</f>
        <v>1256</v>
      </c>
      <c r="I606" s="45">
        <f t="shared" si="306"/>
        <v>96.83885890516576</v>
      </c>
      <c r="J606" s="24">
        <v>623</v>
      </c>
      <c r="K606" s="24">
        <v>44</v>
      </c>
      <c r="L606" s="24">
        <v>102</v>
      </c>
      <c r="M606" s="24">
        <v>245</v>
      </c>
      <c r="N606" s="24">
        <v>131</v>
      </c>
      <c r="O606" s="24">
        <v>0</v>
      </c>
      <c r="P606" s="24">
        <v>22</v>
      </c>
      <c r="Q606" s="24">
        <v>0</v>
      </c>
      <c r="R606" s="24">
        <v>89</v>
      </c>
      <c r="S606" s="24">
        <v>0</v>
      </c>
      <c r="T606" s="24">
        <v>0</v>
      </c>
      <c r="U606" s="32">
        <v>17</v>
      </c>
      <c r="V606" s="42">
        <f t="shared" si="308"/>
        <v>1.310717039321511</v>
      </c>
      <c r="W606" s="32">
        <v>24</v>
      </c>
      <c r="X606" s="42">
        <f t="shared" si="309"/>
        <v>1.8504240555127216</v>
      </c>
    </row>
    <row r="607" spans="1:24" ht="15.75">
      <c r="A607" s="13" t="s">
        <v>619</v>
      </c>
      <c r="B607" s="17">
        <v>4</v>
      </c>
      <c r="C607" s="17">
        <v>4</v>
      </c>
      <c r="D607" s="32">
        <v>4</v>
      </c>
      <c r="E607" s="42">
        <f t="shared" si="305"/>
        <v>100</v>
      </c>
      <c r="F607" s="17">
        <v>833</v>
      </c>
      <c r="G607" s="17">
        <f>SUM(H607,U607,W607)</f>
        <v>722</v>
      </c>
      <c r="H607" s="32">
        <f>SUM(J607:T607)</f>
        <v>710</v>
      </c>
      <c r="I607" s="45">
        <f t="shared" si="306"/>
        <v>98.33795013850416</v>
      </c>
      <c r="J607" s="24">
        <v>280</v>
      </c>
      <c r="K607" s="24">
        <v>13</v>
      </c>
      <c r="L607" s="24">
        <v>246</v>
      </c>
      <c r="M607" s="24">
        <v>13</v>
      </c>
      <c r="N607" s="24">
        <v>30</v>
      </c>
      <c r="O607" s="24">
        <v>0</v>
      </c>
      <c r="P607" s="24">
        <v>128</v>
      </c>
      <c r="Q607" s="24">
        <v>0</v>
      </c>
      <c r="R607" s="24">
        <v>0</v>
      </c>
      <c r="S607" s="24">
        <v>0</v>
      </c>
      <c r="T607" s="24">
        <v>0</v>
      </c>
      <c r="U607" s="32">
        <v>6</v>
      </c>
      <c r="V607" s="42">
        <f t="shared" si="308"/>
        <v>0.8310249307479225</v>
      </c>
      <c r="W607" s="32">
        <v>6</v>
      </c>
      <c r="X607" s="42">
        <f t="shared" si="309"/>
        <v>0.8310249307479225</v>
      </c>
    </row>
    <row r="608" spans="1:24" ht="15.75">
      <c r="A608" s="13"/>
      <c r="B608" s="17"/>
      <c r="C608" s="17"/>
      <c r="D608" s="32"/>
      <c r="E608" s="42"/>
      <c r="F608" s="17"/>
      <c r="G608" s="17"/>
      <c r="H608" s="32"/>
      <c r="I608" s="45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32"/>
      <c r="V608" s="42"/>
      <c r="W608" s="32"/>
      <c r="X608" s="42"/>
    </row>
    <row r="609" spans="1:24" ht="15.75">
      <c r="A609" s="15" t="s">
        <v>415</v>
      </c>
      <c r="B609" s="19">
        <f>SUM(B610:B621)</f>
        <v>35</v>
      </c>
      <c r="C609" s="19">
        <f>SUM(C610:C621)</f>
        <v>39</v>
      </c>
      <c r="D609" s="33">
        <f>SUM(D610:D621)</f>
        <v>38</v>
      </c>
      <c r="E609" s="43">
        <f>SUM(D609/C609)*100</f>
        <v>97.43589743589743</v>
      </c>
      <c r="F609" s="19">
        <f>SUM(F610:F621)</f>
        <v>10083</v>
      </c>
      <c r="G609" s="19">
        <f>SUM(G610:G621)</f>
        <v>8491</v>
      </c>
      <c r="H609" s="33">
        <f>SUM(H610:H621)</f>
        <v>8247</v>
      </c>
      <c r="I609" s="49">
        <f>SUM(H609/G609)*100</f>
        <v>97.12636909669061</v>
      </c>
      <c r="J609" s="25">
        <f aca="true" t="shared" si="310" ref="J609:U609">SUM(J610:J621)</f>
        <v>3366</v>
      </c>
      <c r="K609" s="25">
        <f t="shared" si="310"/>
        <v>1032</v>
      </c>
      <c r="L609" s="25">
        <f t="shared" si="310"/>
        <v>324</v>
      </c>
      <c r="M609" s="25">
        <f t="shared" si="310"/>
        <v>2264</v>
      </c>
      <c r="N609" s="25">
        <f t="shared" si="310"/>
        <v>774</v>
      </c>
      <c r="O609" s="25">
        <f t="shared" si="310"/>
        <v>42</v>
      </c>
      <c r="P609" s="25">
        <f>SUM(P610:P621)</f>
        <v>108</v>
      </c>
      <c r="Q609" s="25">
        <f t="shared" si="310"/>
        <v>0</v>
      </c>
      <c r="R609" s="25">
        <f t="shared" si="310"/>
        <v>337</v>
      </c>
      <c r="S609" s="25">
        <f t="shared" si="310"/>
        <v>0</v>
      </c>
      <c r="T609" s="25">
        <f t="shared" si="310"/>
        <v>0</v>
      </c>
      <c r="U609" s="33">
        <f t="shared" si="310"/>
        <v>109</v>
      </c>
      <c r="V609" s="43">
        <f>SUM(U609/G609)*100</f>
        <v>1.2837121658226358</v>
      </c>
      <c r="W609" s="33">
        <f>SUM(W610:W621)</f>
        <v>135</v>
      </c>
      <c r="X609" s="43">
        <f>SUM(W609/G609)*100</f>
        <v>1.5899187374867507</v>
      </c>
    </row>
    <row r="610" spans="1:24" ht="15.75">
      <c r="A610" s="18" t="s">
        <v>416</v>
      </c>
      <c r="B610" s="17">
        <v>4</v>
      </c>
      <c r="C610" s="17">
        <v>6</v>
      </c>
      <c r="D610" s="32">
        <v>6</v>
      </c>
      <c r="E610" s="42">
        <f aca="true" t="shared" si="311" ref="E610:E621">SUM(D610/C610)*100</f>
        <v>100</v>
      </c>
      <c r="F610" s="17">
        <v>2058</v>
      </c>
      <c r="G610" s="17">
        <f>SUM(H610,U610,W610)</f>
        <v>1703</v>
      </c>
      <c r="H610" s="32">
        <f>SUM(J610:T610)</f>
        <v>1663</v>
      </c>
      <c r="I610" s="45">
        <f aca="true" t="shared" si="312" ref="I610:I621">SUM(H610/G610)*100</f>
        <v>97.65120375807399</v>
      </c>
      <c r="J610" s="24">
        <v>676</v>
      </c>
      <c r="K610" s="24">
        <v>22</v>
      </c>
      <c r="L610" s="24">
        <v>106</v>
      </c>
      <c r="M610" s="24">
        <v>769</v>
      </c>
      <c r="N610" s="24">
        <v>55</v>
      </c>
      <c r="O610" s="24">
        <v>11</v>
      </c>
      <c r="P610" s="24">
        <v>24</v>
      </c>
      <c r="Q610" s="24">
        <v>0</v>
      </c>
      <c r="R610" s="24">
        <v>0</v>
      </c>
      <c r="S610" s="24">
        <v>0</v>
      </c>
      <c r="T610" s="24">
        <v>0</v>
      </c>
      <c r="U610" s="32">
        <v>26</v>
      </c>
      <c r="V610" s="42">
        <f aca="true" t="shared" si="313" ref="V610:V621">SUM(U610/G610)*100</f>
        <v>1.5267175572519083</v>
      </c>
      <c r="W610" s="32">
        <v>14</v>
      </c>
      <c r="X610" s="42">
        <f aca="true" t="shared" si="314" ref="X610:X621">SUM(W610/G610)*100</f>
        <v>0.8220786846741044</v>
      </c>
    </row>
    <row r="611" spans="1:24" ht="15.75">
      <c r="A611" s="18" t="s">
        <v>417</v>
      </c>
      <c r="B611" s="17">
        <v>2</v>
      </c>
      <c r="C611" s="17">
        <v>2</v>
      </c>
      <c r="D611" s="32">
        <v>1</v>
      </c>
      <c r="E611" s="42">
        <f t="shared" si="311"/>
        <v>50</v>
      </c>
      <c r="F611" s="17">
        <v>424</v>
      </c>
      <c r="G611" s="17">
        <f aca="true" t="shared" si="315" ref="G611:G621">SUM(H611,U611,W611)</f>
        <v>294</v>
      </c>
      <c r="H611" s="32">
        <f aca="true" t="shared" si="316" ref="H611:H621">SUM(J611:T611)</f>
        <v>291</v>
      </c>
      <c r="I611" s="45">
        <f t="shared" si="312"/>
        <v>98.9795918367347</v>
      </c>
      <c r="J611" s="24">
        <v>111</v>
      </c>
      <c r="K611" s="24">
        <v>4</v>
      </c>
      <c r="L611" s="24">
        <v>1</v>
      </c>
      <c r="M611" s="24">
        <v>115</v>
      </c>
      <c r="N611" s="24">
        <v>54</v>
      </c>
      <c r="O611" s="24">
        <v>1</v>
      </c>
      <c r="P611" s="24">
        <v>5</v>
      </c>
      <c r="Q611" s="24">
        <v>0</v>
      </c>
      <c r="R611" s="24">
        <v>0</v>
      </c>
      <c r="S611" s="24">
        <v>0</v>
      </c>
      <c r="T611" s="24">
        <v>0</v>
      </c>
      <c r="U611" s="32">
        <v>2</v>
      </c>
      <c r="V611" s="42">
        <f t="shared" si="313"/>
        <v>0.6802721088435374</v>
      </c>
      <c r="W611" s="32">
        <v>1</v>
      </c>
      <c r="X611" s="42">
        <f t="shared" si="314"/>
        <v>0.3401360544217687</v>
      </c>
    </row>
    <row r="612" spans="1:24" ht="15.75">
      <c r="A612" s="18" t="s">
        <v>616</v>
      </c>
      <c r="B612" s="17">
        <v>4</v>
      </c>
      <c r="C612" s="17">
        <v>5</v>
      </c>
      <c r="D612" s="32">
        <v>5</v>
      </c>
      <c r="E612" s="42">
        <f t="shared" si="311"/>
        <v>100</v>
      </c>
      <c r="F612" s="17">
        <v>1370</v>
      </c>
      <c r="G612" s="17">
        <f t="shared" si="315"/>
        <v>1091</v>
      </c>
      <c r="H612" s="32">
        <f t="shared" si="316"/>
        <v>1076</v>
      </c>
      <c r="I612" s="45">
        <f t="shared" si="312"/>
        <v>98.62511457378552</v>
      </c>
      <c r="J612" s="24">
        <v>397</v>
      </c>
      <c r="K612" s="24">
        <v>272</v>
      </c>
      <c r="L612" s="24">
        <v>10</v>
      </c>
      <c r="M612" s="24">
        <v>327</v>
      </c>
      <c r="N612" s="24">
        <v>60</v>
      </c>
      <c r="O612" s="24">
        <v>4</v>
      </c>
      <c r="P612" s="24">
        <v>6</v>
      </c>
      <c r="Q612" s="24">
        <v>0</v>
      </c>
      <c r="R612" s="24">
        <v>0</v>
      </c>
      <c r="S612" s="24">
        <v>0</v>
      </c>
      <c r="T612" s="24">
        <v>0</v>
      </c>
      <c r="U612" s="32">
        <v>5</v>
      </c>
      <c r="V612" s="42">
        <f t="shared" si="313"/>
        <v>0.458295142071494</v>
      </c>
      <c r="W612" s="32">
        <v>10</v>
      </c>
      <c r="X612" s="42">
        <f t="shared" si="314"/>
        <v>0.916590284142988</v>
      </c>
    </row>
    <row r="613" spans="1:24" ht="15.75">
      <c r="A613" s="18" t="s">
        <v>418</v>
      </c>
      <c r="B613" s="17">
        <v>4</v>
      </c>
      <c r="C613" s="17">
        <v>4</v>
      </c>
      <c r="D613" s="32">
        <v>4</v>
      </c>
      <c r="E613" s="42">
        <f t="shared" si="311"/>
        <v>100</v>
      </c>
      <c r="F613" s="17">
        <v>536</v>
      </c>
      <c r="G613" s="17">
        <f t="shared" si="315"/>
        <v>467</v>
      </c>
      <c r="H613" s="32">
        <f t="shared" si="316"/>
        <v>449</v>
      </c>
      <c r="I613" s="45">
        <f t="shared" si="312"/>
        <v>96.1456102783726</v>
      </c>
      <c r="J613" s="24">
        <v>157</v>
      </c>
      <c r="K613" s="24">
        <v>7</v>
      </c>
      <c r="L613" s="24">
        <v>13</v>
      </c>
      <c r="M613" s="24">
        <v>26</v>
      </c>
      <c r="N613" s="24">
        <v>213</v>
      </c>
      <c r="O613" s="24">
        <v>4</v>
      </c>
      <c r="P613" s="24">
        <v>21</v>
      </c>
      <c r="Q613" s="24">
        <v>0</v>
      </c>
      <c r="R613" s="24">
        <v>8</v>
      </c>
      <c r="S613" s="24">
        <v>0</v>
      </c>
      <c r="T613" s="24">
        <v>0</v>
      </c>
      <c r="U613" s="32">
        <v>7</v>
      </c>
      <c r="V613" s="42">
        <f t="shared" si="313"/>
        <v>1.4989293361884368</v>
      </c>
      <c r="W613" s="32">
        <v>11</v>
      </c>
      <c r="X613" s="42">
        <f t="shared" si="314"/>
        <v>2.355460385438972</v>
      </c>
    </row>
    <row r="614" spans="1:24" ht="15.75">
      <c r="A614" s="18" t="s">
        <v>58</v>
      </c>
      <c r="B614" s="17">
        <v>2</v>
      </c>
      <c r="C614" s="17">
        <v>2</v>
      </c>
      <c r="D614" s="32">
        <v>2</v>
      </c>
      <c r="E614" s="42">
        <f t="shared" si="311"/>
        <v>100</v>
      </c>
      <c r="F614" s="17">
        <v>648</v>
      </c>
      <c r="G614" s="17">
        <f t="shared" si="315"/>
        <v>555</v>
      </c>
      <c r="H614" s="32">
        <f t="shared" si="316"/>
        <v>545</v>
      </c>
      <c r="I614" s="45">
        <f t="shared" si="312"/>
        <v>98.1981981981982</v>
      </c>
      <c r="J614" s="24">
        <v>158</v>
      </c>
      <c r="K614" s="24">
        <v>103</v>
      </c>
      <c r="L614" s="24">
        <v>4</v>
      </c>
      <c r="M614" s="24">
        <v>222</v>
      </c>
      <c r="N614" s="24">
        <v>56</v>
      </c>
      <c r="O614" s="24">
        <v>0</v>
      </c>
      <c r="P614" s="24">
        <v>2</v>
      </c>
      <c r="Q614" s="24">
        <v>0</v>
      </c>
      <c r="R614" s="24">
        <v>0</v>
      </c>
      <c r="S614" s="24">
        <v>0</v>
      </c>
      <c r="T614" s="24">
        <v>0</v>
      </c>
      <c r="U614" s="32">
        <v>5</v>
      </c>
      <c r="V614" s="42">
        <f t="shared" si="313"/>
        <v>0.9009009009009009</v>
      </c>
      <c r="W614" s="32">
        <v>5</v>
      </c>
      <c r="X614" s="42">
        <f t="shared" si="314"/>
        <v>0.9009009009009009</v>
      </c>
    </row>
    <row r="615" spans="1:24" ht="15.75">
      <c r="A615" s="18" t="s">
        <v>399</v>
      </c>
      <c r="B615" s="17">
        <v>2</v>
      </c>
      <c r="C615" s="17">
        <v>2</v>
      </c>
      <c r="D615" s="32">
        <v>2</v>
      </c>
      <c r="E615" s="42">
        <f t="shared" si="311"/>
        <v>100</v>
      </c>
      <c r="F615" s="17">
        <v>706</v>
      </c>
      <c r="G615" s="17">
        <f t="shared" si="315"/>
        <v>616</v>
      </c>
      <c r="H615" s="32">
        <f t="shared" si="316"/>
        <v>596</v>
      </c>
      <c r="I615" s="45">
        <f t="shared" si="312"/>
        <v>96.75324675324676</v>
      </c>
      <c r="J615" s="24">
        <v>295</v>
      </c>
      <c r="K615" s="24">
        <v>69</v>
      </c>
      <c r="L615" s="24">
        <v>6</v>
      </c>
      <c r="M615" s="24">
        <v>165</v>
      </c>
      <c r="N615" s="24">
        <v>53</v>
      </c>
      <c r="O615" s="24">
        <v>3</v>
      </c>
      <c r="P615" s="24">
        <v>5</v>
      </c>
      <c r="Q615" s="24">
        <v>0</v>
      </c>
      <c r="R615" s="24">
        <v>0</v>
      </c>
      <c r="S615" s="24">
        <v>0</v>
      </c>
      <c r="T615" s="24">
        <v>0</v>
      </c>
      <c r="U615" s="32">
        <v>13</v>
      </c>
      <c r="V615" s="42">
        <f t="shared" si="313"/>
        <v>2.1103896103896105</v>
      </c>
      <c r="W615" s="32">
        <v>7</v>
      </c>
      <c r="X615" s="42">
        <f t="shared" si="314"/>
        <v>1.1363636363636365</v>
      </c>
    </row>
    <row r="616" spans="1:24" ht="15.75">
      <c r="A616" s="18" t="s">
        <v>419</v>
      </c>
      <c r="B616" s="17">
        <v>2</v>
      </c>
      <c r="C616" s="17">
        <v>2</v>
      </c>
      <c r="D616" s="32">
        <v>2</v>
      </c>
      <c r="E616" s="42">
        <f t="shared" si="311"/>
        <v>100</v>
      </c>
      <c r="F616" s="17">
        <v>455</v>
      </c>
      <c r="G616" s="17">
        <f t="shared" si="315"/>
        <v>427</v>
      </c>
      <c r="H616" s="32">
        <f t="shared" si="316"/>
        <v>415</v>
      </c>
      <c r="I616" s="45">
        <f t="shared" si="312"/>
        <v>97.18969555035129</v>
      </c>
      <c r="J616" s="24">
        <v>169</v>
      </c>
      <c r="K616" s="24">
        <v>0</v>
      </c>
      <c r="L616" s="24">
        <v>14</v>
      </c>
      <c r="M616" s="24">
        <v>173</v>
      </c>
      <c r="N616" s="24">
        <v>53</v>
      </c>
      <c r="O616" s="24">
        <v>3</v>
      </c>
      <c r="P616" s="24">
        <v>3</v>
      </c>
      <c r="Q616" s="24">
        <v>0</v>
      </c>
      <c r="R616" s="24">
        <v>0</v>
      </c>
      <c r="S616" s="24">
        <v>0</v>
      </c>
      <c r="T616" s="24">
        <v>0</v>
      </c>
      <c r="U616" s="32">
        <v>8</v>
      </c>
      <c r="V616" s="42">
        <f t="shared" si="313"/>
        <v>1.873536299765808</v>
      </c>
      <c r="W616" s="32">
        <v>4</v>
      </c>
      <c r="X616" s="42">
        <f t="shared" si="314"/>
        <v>0.936768149882904</v>
      </c>
    </row>
    <row r="617" spans="1:24" ht="15.75">
      <c r="A617" s="18" t="s">
        <v>420</v>
      </c>
      <c r="B617" s="17">
        <v>2</v>
      </c>
      <c r="C617" s="17">
        <v>2</v>
      </c>
      <c r="D617" s="32">
        <v>2</v>
      </c>
      <c r="E617" s="42">
        <f t="shared" si="311"/>
        <v>100</v>
      </c>
      <c r="F617" s="17">
        <v>376</v>
      </c>
      <c r="G617" s="17">
        <f t="shared" si="315"/>
        <v>332</v>
      </c>
      <c r="H617" s="32">
        <f t="shared" si="316"/>
        <v>321</v>
      </c>
      <c r="I617" s="45">
        <f t="shared" si="312"/>
        <v>96.6867469879518</v>
      </c>
      <c r="J617" s="24">
        <v>123</v>
      </c>
      <c r="K617" s="24">
        <v>2</v>
      </c>
      <c r="L617" s="24">
        <v>13</v>
      </c>
      <c r="M617" s="24">
        <v>147</v>
      </c>
      <c r="N617" s="24">
        <v>33</v>
      </c>
      <c r="O617" s="24">
        <v>1</v>
      </c>
      <c r="P617" s="24">
        <v>2</v>
      </c>
      <c r="Q617" s="24">
        <v>0</v>
      </c>
      <c r="R617" s="24">
        <v>0</v>
      </c>
      <c r="S617" s="24">
        <v>0</v>
      </c>
      <c r="T617" s="24">
        <v>0</v>
      </c>
      <c r="U617" s="32">
        <v>5</v>
      </c>
      <c r="V617" s="42">
        <f t="shared" si="313"/>
        <v>1.5060240963855422</v>
      </c>
      <c r="W617" s="32">
        <v>6</v>
      </c>
      <c r="X617" s="42">
        <f t="shared" si="314"/>
        <v>1.8072289156626504</v>
      </c>
    </row>
    <row r="618" spans="1:24" ht="15.75">
      <c r="A618" s="18" t="s">
        <v>421</v>
      </c>
      <c r="B618" s="17">
        <v>3</v>
      </c>
      <c r="C618" s="17">
        <v>4</v>
      </c>
      <c r="D618" s="32">
        <v>4</v>
      </c>
      <c r="E618" s="42">
        <f t="shared" si="311"/>
        <v>100</v>
      </c>
      <c r="F618" s="17">
        <v>1053</v>
      </c>
      <c r="G618" s="17">
        <f t="shared" si="315"/>
        <v>926</v>
      </c>
      <c r="H618" s="32">
        <f t="shared" si="316"/>
        <v>908</v>
      </c>
      <c r="I618" s="45">
        <f t="shared" si="312"/>
        <v>98.0561555075594</v>
      </c>
      <c r="J618" s="24">
        <v>535</v>
      </c>
      <c r="K618" s="24">
        <v>352</v>
      </c>
      <c r="L618" s="24">
        <v>0</v>
      </c>
      <c r="M618" s="24">
        <v>4</v>
      </c>
      <c r="N618" s="24">
        <v>14</v>
      </c>
      <c r="O618" s="24">
        <v>1</v>
      </c>
      <c r="P618" s="24">
        <v>2</v>
      </c>
      <c r="Q618" s="24">
        <v>0</v>
      </c>
      <c r="R618" s="24">
        <v>0</v>
      </c>
      <c r="S618" s="24">
        <v>0</v>
      </c>
      <c r="T618" s="24">
        <v>0</v>
      </c>
      <c r="U618" s="32">
        <v>6</v>
      </c>
      <c r="V618" s="42">
        <f t="shared" si="313"/>
        <v>0.6479481641468683</v>
      </c>
      <c r="W618" s="32">
        <v>12</v>
      </c>
      <c r="X618" s="42">
        <f t="shared" si="314"/>
        <v>1.2958963282937366</v>
      </c>
    </row>
    <row r="619" spans="1:24" ht="15.75">
      <c r="A619" s="18" t="s">
        <v>422</v>
      </c>
      <c r="B619" s="17">
        <v>6</v>
      </c>
      <c r="C619" s="17">
        <v>6</v>
      </c>
      <c r="D619" s="32">
        <v>6</v>
      </c>
      <c r="E619" s="42">
        <f t="shared" si="311"/>
        <v>100</v>
      </c>
      <c r="F619" s="17">
        <v>1285</v>
      </c>
      <c r="G619" s="17">
        <f t="shared" si="315"/>
        <v>1093</v>
      </c>
      <c r="H619" s="32">
        <f t="shared" si="316"/>
        <v>1032</v>
      </c>
      <c r="I619" s="45">
        <f t="shared" si="312"/>
        <v>94.41903019213174</v>
      </c>
      <c r="J619" s="24">
        <v>261</v>
      </c>
      <c r="K619" s="24">
        <v>195</v>
      </c>
      <c r="L619" s="24">
        <v>13</v>
      </c>
      <c r="M619" s="24">
        <v>120</v>
      </c>
      <c r="N619" s="24">
        <v>64</v>
      </c>
      <c r="O619" s="24">
        <v>12</v>
      </c>
      <c r="P619" s="24">
        <v>38</v>
      </c>
      <c r="Q619" s="24">
        <v>0</v>
      </c>
      <c r="R619" s="24">
        <v>329</v>
      </c>
      <c r="S619" s="24">
        <v>0</v>
      </c>
      <c r="T619" s="24">
        <v>0</v>
      </c>
      <c r="U619" s="32">
        <v>18</v>
      </c>
      <c r="V619" s="42">
        <f t="shared" si="313"/>
        <v>1.646843549862763</v>
      </c>
      <c r="W619" s="32">
        <v>43</v>
      </c>
      <c r="X619" s="42">
        <f t="shared" si="314"/>
        <v>3.9341262580054894</v>
      </c>
    </row>
    <row r="620" spans="1:24" ht="15.75">
      <c r="A620" s="18" t="s">
        <v>423</v>
      </c>
      <c r="B620" s="17">
        <v>2</v>
      </c>
      <c r="C620" s="17">
        <v>2</v>
      </c>
      <c r="D620" s="32">
        <v>2</v>
      </c>
      <c r="E620" s="42">
        <f t="shared" si="311"/>
        <v>100</v>
      </c>
      <c r="F620" s="17">
        <v>606</v>
      </c>
      <c r="G620" s="17">
        <f t="shared" si="315"/>
        <v>498</v>
      </c>
      <c r="H620" s="32">
        <f t="shared" si="316"/>
        <v>472</v>
      </c>
      <c r="I620" s="45">
        <f t="shared" si="312"/>
        <v>94.77911646586345</v>
      </c>
      <c r="J620" s="24">
        <v>227</v>
      </c>
      <c r="K620" s="24">
        <v>3</v>
      </c>
      <c r="L620" s="24">
        <v>131</v>
      </c>
      <c r="M620" s="24">
        <v>3</v>
      </c>
      <c r="N620" s="24">
        <v>107</v>
      </c>
      <c r="O620" s="24">
        <v>1</v>
      </c>
      <c r="P620" s="24">
        <v>0</v>
      </c>
      <c r="Q620" s="24">
        <v>0</v>
      </c>
      <c r="R620" s="24">
        <v>0</v>
      </c>
      <c r="S620" s="24">
        <v>0</v>
      </c>
      <c r="T620" s="24">
        <v>0</v>
      </c>
      <c r="U620" s="32">
        <v>7</v>
      </c>
      <c r="V620" s="42">
        <f t="shared" si="313"/>
        <v>1.4056224899598393</v>
      </c>
      <c r="W620" s="32">
        <v>19</v>
      </c>
      <c r="X620" s="42">
        <f t="shared" si="314"/>
        <v>3.815261044176707</v>
      </c>
    </row>
    <row r="621" spans="1:24" ht="15.75">
      <c r="A621" s="18" t="s">
        <v>303</v>
      </c>
      <c r="B621" s="17">
        <v>2</v>
      </c>
      <c r="C621" s="17">
        <v>2</v>
      </c>
      <c r="D621" s="32">
        <v>2</v>
      </c>
      <c r="E621" s="42">
        <f t="shared" si="311"/>
        <v>100</v>
      </c>
      <c r="F621" s="17">
        <v>566</v>
      </c>
      <c r="G621" s="17">
        <f t="shared" si="315"/>
        <v>489</v>
      </c>
      <c r="H621" s="32">
        <f t="shared" si="316"/>
        <v>479</v>
      </c>
      <c r="I621" s="45">
        <f t="shared" si="312"/>
        <v>97.95501022494888</v>
      </c>
      <c r="J621" s="24">
        <v>257</v>
      </c>
      <c r="K621" s="24">
        <v>3</v>
      </c>
      <c r="L621" s="24">
        <v>13</v>
      </c>
      <c r="M621" s="24">
        <v>193</v>
      </c>
      <c r="N621" s="24">
        <v>12</v>
      </c>
      <c r="O621" s="24">
        <v>1</v>
      </c>
      <c r="P621" s="24">
        <v>0</v>
      </c>
      <c r="Q621" s="24">
        <v>0</v>
      </c>
      <c r="R621" s="24">
        <v>0</v>
      </c>
      <c r="S621" s="24">
        <v>0</v>
      </c>
      <c r="T621" s="24">
        <v>0</v>
      </c>
      <c r="U621" s="32">
        <v>7</v>
      </c>
      <c r="V621" s="42">
        <f t="shared" si="313"/>
        <v>1.4314928425357873</v>
      </c>
      <c r="W621" s="32">
        <v>3</v>
      </c>
      <c r="X621" s="42">
        <f t="shared" si="314"/>
        <v>0.6134969325153374</v>
      </c>
    </row>
    <row r="622" spans="1:24" ht="15.75">
      <c r="A622" s="13"/>
      <c r="B622" s="17"/>
      <c r="C622" s="17"/>
      <c r="D622" s="32"/>
      <c r="E622" s="42"/>
      <c r="F622" s="17"/>
      <c r="G622" s="17"/>
      <c r="H622" s="32"/>
      <c r="I622" s="45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32"/>
      <c r="V622" s="42"/>
      <c r="W622" s="32"/>
      <c r="X622" s="42"/>
    </row>
    <row r="623" spans="1:24" ht="15.75">
      <c r="A623" s="15" t="s">
        <v>424</v>
      </c>
      <c r="B623" s="19">
        <f>SUM(B624:B631)</f>
        <v>47</v>
      </c>
      <c r="C623" s="19">
        <f>SUM(C624:C631)</f>
        <v>52</v>
      </c>
      <c r="D623" s="33">
        <f>SUM(D624:D631)</f>
        <v>52</v>
      </c>
      <c r="E623" s="43">
        <f>SUM(D623/C623)*100</f>
        <v>100</v>
      </c>
      <c r="F623" s="33">
        <f>SUM(F624:F631)</f>
        <v>11599</v>
      </c>
      <c r="G623" s="33">
        <f>SUM(G624:G631)</f>
        <v>9179</v>
      </c>
      <c r="H623" s="33">
        <f>SUM(H624:H631)</f>
        <v>8796</v>
      </c>
      <c r="I623" s="49">
        <f>SUM(H623/G623)*100</f>
        <v>95.82743218215491</v>
      </c>
      <c r="J623" s="33">
        <f aca="true" t="shared" si="317" ref="J623:U623">SUM(J624:J631)</f>
        <v>3343</v>
      </c>
      <c r="K623" s="33">
        <f t="shared" si="317"/>
        <v>836</v>
      </c>
      <c r="L623" s="33">
        <f t="shared" si="317"/>
        <v>277</v>
      </c>
      <c r="M623" s="33">
        <f t="shared" si="317"/>
        <v>2496</v>
      </c>
      <c r="N623" s="33">
        <f t="shared" si="317"/>
        <v>1035</v>
      </c>
      <c r="O623" s="33">
        <f t="shared" si="317"/>
        <v>557</v>
      </c>
      <c r="P623" s="33">
        <f t="shared" si="317"/>
        <v>252</v>
      </c>
      <c r="Q623" s="33">
        <f t="shared" si="317"/>
        <v>0</v>
      </c>
      <c r="R623" s="33">
        <f t="shared" si="317"/>
        <v>0</v>
      </c>
      <c r="S623" s="33">
        <f t="shared" si="317"/>
        <v>0</v>
      </c>
      <c r="T623" s="33">
        <f t="shared" si="317"/>
        <v>0</v>
      </c>
      <c r="U623" s="33">
        <f t="shared" si="317"/>
        <v>189</v>
      </c>
      <c r="V623" s="43">
        <f>SUM(U623/G623)*100</f>
        <v>2.0590478265606276</v>
      </c>
      <c r="W623" s="33">
        <f>SUM(W624:W631)</f>
        <v>194</v>
      </c>
      <c r="X623" s="43">
        <f>SUM(W623/G623)*100</f>
        <v>2.113519991284454</v>
      </c>
    </row>
    <row r="624" spans="1:24" ht="15.75">
      <c r="A624" s="18" t="s">
        <v>425</v>
      </c>
      <c r="B624" s="17">
        <v>7</v>
      </c>
      <c r="C624" s="17">
        <v>11</v>
      </c>
      <c r="D624" s="32">
        <v>11</v>
      </c>
      <c r="E624" s="42">
        <f aca="true" t="shared" si="318" ref="E624:E663">SUM(D624/C624)*100</f>
        <v>100</v>
      </c>
      <c r="F624" s="17">
        <v>3511</v>
      </c>
      <c r="G624" s="17">
        <f>SUM(H624,U624,W624)</f>
        <v>2739</v>
      </c>
      <c r="H624" s="32">
        <f>SUM(J624:T624)</f>
        <v>2622</v>
      </c>
      <c r="I624" s="45">
        <f aca="true" t="shared" si="319" ref="I624:I660">SUM(H624/G624)*100</f>
        <v>95.72836801752464</v>
      </c>
      <c r="J624" s="24">
        <v>1076</v>
      </c>
      <c r="K624" s="24">
        <v>231</v>
      </c>
      <c r="L624" s="24">
        <v>83</v>
      </c>
      <c r="M624" s="24">
        <v>882</v>
      </c>
      <c r="N624" s="24">
        <v>212</v>
      </c>
      <c r="O624" s="24">
        <v>103</v>
      </c>
      <c r="P624" s="24">
        <v>35</v>
      </c>
      <c r="Q624" s="24">
        <v>0</v>
      </c>
      <c r="R624" s="24">
        <v>0</v>
      </c>
      <c r="S624" s="24">
        <v>0</v>
      </c>
      <c r="T624" s="24">
        <v>0</v>
      </c>
      <c r="U624" s="32">
        <v>50</v>
      </c>
      <c r="V624" s="42">
        <f aca="true" t="shared" si="320" ref="V624:V630">SUM(U624/G624)*100</f>
        <v>1.8254837531945967</v>
      </c>
      <c r="W624" s="32">
        <v>67</v>
      </c>
      <c r="X624" s="42">
        <f aca="true" t="shared" si="321" ref="X624:X630">SUM(W624/G624)*100</f>
        <v>2.4461482292807593</v>
      </c>
    </row>
    <row r="625" spans="1:24" ht="15.75">
      <c r="A625" s="18" t="s">
        <v>427</v>
      </c>
      <c r="B625" s="17">
        <v>3</v>
      </c>
      <c r="C625" s="17">
        <v>4</v>
      </c>
      <c r="D625" s="32">
        <v>4</v>
      </c>
      <c r="E625" s="42">
        <f t="shared" si="318"/>
        <v>100</v>
      </c>
      <c r="F625" s="17">
        <v>1089</v>
      </c>
      <c r="G625" s="17">
        <f aca="true" t="shared" si="322" ref="G625:G631">SUM(H625,U625,W625)</f>
        <v>891</v>
      </c>
      <c r="H625" s="32">
        <f aca="true" t="shared" si="323" ref="H625:H631">SUM(J625:T625)</f>
        <v>870</v>
      </c>
      <c r="I625" s="45">
        <f t="shared" si="319"/>
        <v>97.64309764309765</v>
      </c>
      <c r="J625" s="24">
        <v>273</v>
      </c>
      <c r="K625" s="24">
        <v>23</v>
      </c>
      <c r="L625" s="24">
        <v>4</v>
      </c>
      <c r="M625" s="24">
        <v>483</v>
      </c>
      <c r="N625" s="24">
        <v>34</v>
      </c>
      <c r="O625" s="24">
        <v>52</v>
      </c>
      <c r="P625" s="24">
        <v>1</v>
      </c>
      <c r="Q625" s="24">
        <v>0</v>
      </c>
      <c r="R625" s="24">
        <v>0</v>
      </c>
      <c r="S625" s="24">
        <v>0</v>
      </c>
      <c r="T625" s="24">
        <v>0</v>
      </c>
      <c r="U625" s="32">
        <v>7</v>
      </c>
      <c r="V625" s="42">
        <f t="shared" si="320"/>
        <v>0.7856341189674524</v>
      </c>
      <c r="W625" s="32">
        <v>14</v>
      </c>
      <c r="X625" s="42">
        <f t="shared" si="321"/>
        <v>1.5712682379349048</v>
      </c>
    </row>
    <row r="626" spans="1:24" ht="15.75">
      <c r="A626" s="18" t="s">
        <v>428</v>
      </c>
      <c r="B626" s="17">
        <v>6</v>
      </c>
      <c r="C626" s="17">
        <v>6</v>
      </c>
      <c r="D626" s="32">
        <v>6</v>
      </c>
      <c r="E626" s="42">
        <f t="shared" si="318"/>
        <v>100</v>
      </c>
      <c r="F626" s="17">
        <v>961</v>
      </c>
      <c r="G626" s="17">
        <f t="shared" si="322"/>
        <v>741</v>
      </c>
      <c r="H626" s="32">
        <f t="shared" si="323"/>
        <v>705</v>
      </c>
      <c r="I626" s="45">
        <f t="shared" si="319"/>
        <v>95.1417004048583</v>
      </c>
      <c r="J626" s="24">
        <v>251</v>
      </c>
      <c r="K626" s="24">
        <v>43</v>
      </c>
      <c r="L626" s="24">
        <v>37</v>
      </c>
      <c r="M626" s="24">
        <v>224</v>
      </c>
      <c r="N626" s="24">
        <v>73</v>
      </c>
      <c r="O626" s="24">
        <v>68</v>
      </c>
      <c r="P626" s="24">
        <v>9</v>
      </c>
      <c r="Q626" s="24">
        <v>0</v>
      </c>
      <c r="R626" s="24">
        <v>0</v>
      </c>
      <c r="S626" s="24">
        <v>0</v>
      </c>
      <c r="T626" s="24">
        <v>0</v>
      </c>
      <c r="U626" s="32">
        <v>20</v>
      </c>
      <c r="V626" s="42">
        <f t="shared" si="320"/>
        <v>2.699055330634278</v>
      </c>
      <c r="W626" s="32">
        <v>16</v>
      </c>
      <c r="X626" s="42">
        <f t="shared" si="321"/>
        <v>2.1592442645074224</v>
      </c>
    </row>
    <row r="627" spans="1:24" ht="15.75">
      <c r="A627" s="18" t="s">
        <v>429</v>
      </c>
      <c r="B627" s="17">
        <v>7</v>
      </c>
      <c r="C627" s="17">
        <v>7</v>
      </c>
      <c r="D627" s="32">
        <v>7</v>
      </c>
      <c r="E627" s="42">
        <f t="shared" si="318"/>
        <v>100</v>
      </c>
      <c r="F627" s="17">
        <v>1261</v>
      </c>
      <c r="G627" s="17">
        <f t="shared" si="322"/>
        <v>1000</v>
      </c>
      <c r="H627" s="32">
        <f t="shared" si="323"/>
        <v>968</v>
      </c>
      <c r="I627" s="45">
        <f t="shared" si="319"/>
        <v>96.8</v>
      </c>
      <c r="J627" s="24">
        <v>330</v>
      </c>
      <c r="K627" s="24">
        <v>98</v>
      </c>
      <c r="L627" s="24">
        <v>9</v>
      </c>
      <c r="M627" s="24">
        <v>126</v>
      </c>
      <c r="N627" s="24">
        <v>131</v>
      </c>
      <c r="O627" s="24">
        <v>90</v>
      </c>
      <c r="P627" s="24">
        <v>184</v>
      </c>
      <c r="Q627" s="24">
        <v>0</v>
      </c>
      <c r="R627" s="24">
        <v>0</v>
      </c>
      <c r="S627" s="24">
        <v>0</v>
      </c>
      <c r="T627" s="24">
        <v>0</v>
      </c>
      <c r="U627" s="32">
        <v>16</v>
      </c>
      <c r="V627" s="42">
        <f t="shared" si="320"/>
        <v>1.6</v>
      </c>
      <c r="W627" s="32">
        <v>16</v>
      </c>
      <c r="X627" s="42">
        <f t="shared" si="321"/>
        <v>1.6</v>
      </c>
    </row>
    <row r="628" spans="1:24" ht="15.75">
      <c r="A628" s="13" t="s">
        <v>621</v>
      </c>
      <c r="B628" s="17">
        <v>8</v>
      </c>
      <c r="C628" s="17">
        <v>8</v>
      </c>
      <c r="D628" s="32">
        <v>8</v>
      </c>
      <c r="E628" s="42">
        <f t="shared" si="318"/>
        <v>100</v>
      </c>
      <c r="F628" s="17">
        <v>1774</v>
      </c>
      <c r="G628" s="17">
        <f t="shared" si="322"/>
        <v>1342</v>
      </c>
      <c r="H628" s="32">
        <f t="shared" si="323"/>
        <v>1260</v>
      </c>
      <c r="I628" s="45">
        <f t="shared" si="319"/>
        <v>93.88971684053651</v>
      </c>
      <c r="J628" s="24">
        <v>475</v>
      </c>
      <c r="K628" s="24">
        <v>135</v>
      </c>
      <c r="L628" s="24">
        <v>25</v>
      </c>
      <c r="M628" s="24">
        <v>469</v>
      </c>
      <c r="N628" s="24">
        <v>112</v>
      </c>
      <c r="O628" s="24">
        <v>30</v>
      </c>
      <c r="P628" s="24">
        <v>14</v>
      </c>
      <c r="Q628" s="24">
        <v>0</v>
      </c>
      <c r="R628" s="24">
        <v>0</v>
      </c>
      <c r="S628" s="24">
        <v>0</v>
      </c>
      <c r="T628" s="24">
        <v>0</v>
      </c>
      <c r="U628" s="32">
        <v>44</v>
      </c>
      <c r="V628" s="42">
        <f t="shared" si="320"/>
        <v>3.278688524590164</v>
      </c>
      <c r="W628" s="32">
        <v>38</v>
      </c>
      <c r="X628" s="42">
        <f t="shared" si="321"/>
        <v>2.8315946348733236</v>
      </c>
    </row>
    <row r="629" spans="1:24" ht="15.75">
      <c r="A629" s="13" t="s">
        <v>303</v>
      </c>
      <c r="B629" s="17">
        <v>6</v>
      </c>
      <c r="C629" s="17">
        <v>6</v>
      </c>
      <c r="D629" s="32">
        <v>6</v>
      </c>
      <c r="E629" s="42">
        <f t="shared" si="318"/>
        <v>100</v>
      </c>
      <c r="F629" s="17">
        <v>1122</v>
      </c>
      <c r="G629" s="17">
        <f t="shared" si="322"/>
        <v>911</v>
      </c>
      <c r="H629" s="32">
        <f t="shared" si="323"/>
        <v>868</v>
      </c>
      <c r="I629" s="45">
        <f t="shared" si="319"/>
        <v>95.27991218441272</v>
      </c>
      <c r="J629" s="24">
        <v>433</v>
      </c>
      <c r="K629" s="24">
        <v>86</v>
      </c>
      <c r="L629" s="24">
        <v>2</v>
      </c>
      <c r="M629" s="24">
        <v>143</v>
      </c>
      <c r="N629" s="24">
        <v>152</v>
      </c>
      <c r="O629" s="24">
        <v>47</v>
      </c>
      <c r="P629" s="24">
        <v>5</v>
      </c>
      <c r="Q629" s="24">
        <v>0</v>
      </c>
      <c r="R629" s="24">
        <v>0</v>
      </c>
      <c r="S629" s="24">
        <v>0</v>
      </c>
      <c r="T629" s="24">
        <v>0</v>
      </c>
      <c r="U629" s="32">
        <v>29</v>
      </c>
      <c r="V629" s="42">
        <f t="shared" si="320"/>
        <v>3.1833150384193196</v>
      </c>
      <c r="W629" s="32">
        <v>14</v>
      </c>
      <c r="X629" s="42">
        <f t="shared" si="321"/>
        <v>1.5367727771679474</v>
      </c>
    </row>
    <row r="630" spans="1:24" ht="15.75">
      <c r="A630" s="13" t="s">
        <v>659</v>
      </c>
      <c r="B630" s="17">
        <v>6</v>
      </c>
      <c r="C630" s="17">
        <v>6</v>
      </c>
      <c r="D630" s="32">
        <v>6</v>
      </c>
      <c r="E630" s="42">
        <f t="shared" si="318"/>
        <v>100</v>
      </c>
      <c r="F630" s="17">
        <v>1105</v>
      </c>
      <c r="G630" s="17">
        <f t="shared" si="322"/>
        <v>934</v>
      </c>
      <c r="H630" s="32">
        <f t="shared" si="323"/>
        <v>905</v>
      </c>
      <c r="I630" s="45">
        <f t="shared" si="319"/>
        <v>96.8950749464668</v>
      </c>
      <c r="J630" s="24">
        <v>381</v>
      </c>
      <c r="K630" s="24">
        <v>118</v>
      </c>
      <c r="L630" s="24">
        <v>6</v>
      </c>
      <c r="M630" s="24">
        <v>29</v>
      </c>
      <c r="N630" s="24">
        <v>297</v>
      </c>
      <c r="O630" s="24">
        <v>70</v>
      </c>
      <c r="P630" s="24">
        <v>4</v>
      </c>
      <c r="Q630" s="24">
        <v>0</v>
      </c>
      <c r="R630" s="24">
        <v>0</v>
      </c>
      <c r="S630" s="24">
        <v>0</v>
      </c>
      <c r="T630" s="24">
        <v>0</v>
      </c>
      <c r="U630" s="32">
        <v>9</v>
      </c>
      <c r="V630" s="42">
        <f t="shared" si="320"/>
        <v>0.9635974304068522</v>
      </c>
      <c r="W630" s="32">
        <v>20</v>
      </c>
      <c r="X630" s="42">
        <f t="shared" si="321"/>
        <v>2.141327623126338</v>
      </c>
    </row>
    <row r="631" spans="1:24" ht="15.75">
      <c r="A631" s="13" t="s">
        <v>309</v>
      </c>
      <c r="B631" s="17">
        <v>4</v>
      </c>
      <c r="C631" s="17">
        <v>4</v>
      </c>
      <c r="D631" s="32">
        <v>4</v>
      </c>
      <c r="E631" s="42">
        <f>SUM(D631/C631)*100</f>
        <v>100</v>
      </c>
      <c r="F631" s="17">
        <v>776</v>
      </c>
      <c r="G631" s="17">
        <f t="shared" si="322"/>
        <v>621</v>
      </c>
      <c r="H631" s="32">
        <f t="shared" si="323"/>
        <v>598</v>
      </c>
      <c r="I631" s="45">
        <f>SUM(H631/G631)*100</f>
        <v>96.29629629629629</v>
      </c>
      <c r="J631" s="24">
        <v>124</v>
      </c>
      <c r="K631" s="24">
        <v>102</v>
      </c>
      <c r="L631" s="24">
        <v>111</v>
      </c>
      <c r="M631" s="24">
        <v>140</v>
      </c>
      <c r="N631" s="24">
        <v>24</v>
      </c>
      <c r="O631" s="24">
        <v>97</v>
      </c>
      <c r="P631" s="24">
        <v>0</v>
      </c>
      <c r="Q631" s="24">
        <v>0</v>
      </c>
      <c r="R631" s="24">
        <v>0</v>
      </c>
      <c r="S631" s="24">
        <v>0</v>
      </c>
      <c r="T631" s="24">
        <v>0</v>
      </c>
      <c r="U631" s="32">
        <v>14</v>
      </c>
      <c r="V631" s="42">
        <f>SUM(U631/G631)*100</f>
        <v>2.254428341384863</v>
      </c>
      <c r="W631" s="32">
        <v>9</v>
      </c>
      <c r="X631" s="42">
        <f>SUM(W631/G631)*100</f>
        <v>1.4492753623188406</v>
      </c>
    </row>
    <row r="632" spans="1:24" ht="15.75">
      <c r="A632" s="15"/>
      <c r="B632" s="19"/>
      <c r="C632" s="19"/>
      <c r="D632" s="33"/>
      <c r="E632" s="42"/>
      <c r="F632" s="19"/>
      <c r="G632" s="19"/>
      <c r="H632" s="33"/>
      <c r="I632" s="4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33"/>
      <c r="V632" s="42"/>
      <c r="W632" s="33"/>
      <c r="X632" s="42"/>
    </row>
    <row r="633" spans="1:24" ht="15.75">
      <c r="A633" s="15" t="s">
        <v>430</v>
      </c>
      <c r="B633" s="19">
        <f>SUM(B634:B639)</f>
        <v>26</v>
      </c>
      <c r="C633" s="19">
        <f>SUM(C634:C639)</f>
        <v>33</v>
      </c>
      <c r="D633" s="33">
        <f>SUM(D634:D639)</f>
        <v>33</v>
      </c>
      <c r="E633" s="43">
        <f t="shared" si="318"/>
        <v>100</v>
      </c>
      <c r="F633" s="33">
        <f>SUM(F634:F639)</f>
        <v>9437</v>
      </c>
      <c r="G633" s="33">
        <f aca="true" t="shared" si="324" ref="G633:U633">SUM(G634:G639)</f>
        <v>7776</v>
      </c>
      <c r="H633" s="33">
        <f>SUM(H634:H639)</f>
        <v>7394</v>
      </c>
      <c r="I633" s="49">
        <f t="shared" si="319"/>
        <v>95.08744855967079</v>
      </c>
      <c r="J633" s="33">
        <f t="shared" si="324"/>
        <v>2454</v>
      </c>
      <c r="K633" s="33">
        <f t="shared" si="324"/>
        <v>96</v>
      </c>
      <c r="L633" s="33">
        <f t="shared" si="324"/>
        <v>737</v>
      </c>
      <c r="M633" s="33">
        <f t="shared" si="324"/>
        <v>2016</v>
      </c>
      <c r="N633" s="33">
        <f t="shared" si="324"/>
        <v>1761</v>
      </c>
      <c r="O633" s="33">
        <f t="shared" si="324"/>
        <v>50</v>
      </c>
      <c r="P633" s="33">
        <f>SUM(P634:P639)</f>
        <v>139</v>
      </c>
      <c r="Q633" s="33">
        <f t="shared" si="324"/>
        <v>18</v>
      </c>
      <c r="R633" s="33">
        <f t="shared" si="324"/>
        <v>123</v>
      </c>
      <c r="S633" s="33">
        <f t="shared" si="324"/>
        <v>0</v>
      </c>
      <c r="T633" s="33">
        <f t="shared" si="324"/>
        <v>0</v>
      </c>
      <c r="U633" s="33">
        <f t="shared" si="324"/>
        <v>166</v>
      </c>
      <c r="V633" s="43">
        <f>SUM(U633/G633)*100</f>
        <v>2.1347736625514404</v>
      </c>
      <c r="W633" s="33">
        <f>SUM(W634:W639)</f>
        <v>216</v>
      </c>
      <c r="X633" s="43">
        <f>SUM(W633/G633)*100</f>
        <v>2.7777777777777777</v>
      </c>
    </row>
    <row r="634" spans="1:24" ht="15.75">
      <c r="A634" s="18" t="s">
        <v>431</v>
      </c>
      <c r="B634" s="17">
        <v>6</v>
      </c>
      <c r="C634" s="17">
        <v>9</v>
      </c>
      <c r="D634" s="32">
        <v>9</v>
      </c>
      <c r="E634" s="42">
        <f t="shared" si="318"/>
        <v>100</v>
      </c>
      <c r="F634" s="17">
        <v>2540</v>
      </c>
      <c r="G634" s="17">
        <f aca="true" t="shared" si="325" ref="G634:G639">SUM(H634,U634,W634)</f>
        <v>2074</v>
      </c>
      <c r="H634" s="32">
        <f aca="true" t="shared" si="326" ref="H634:H639">SUM(J634:T634)</f>
        <v>1980</v>
      </c>
      <c r="I634" s="45">
        <f t="shared" si="319"/>
        <v>95.46769527483124</v>
      </c>
      <c r="J634" s="24">
        <v>824</v>
      </c>
      <c r="K634" s="24">
        <v>32</v>
      </c>
      <c r="L634" s="24">
        <v>237</v>
      </c>
      <c r="M634" s="24">
        <v>669</v>
      </c>
      <c r="N634" s="24">
        <v>142</v>
      </c>
      <c r="O634" s="24">
        <v>23</v>
      </c>
      <c r="P634" s="24">
        <v>53</v>
      </c>
      <c r="Q634" s="24">
        <v>0</v>
      </c>
      <c r="R634" s="24">
        <v>0</v>
      </c>
      <c r="S634" s="24">
        <v>0</v>
      </c>
      <c r="T634" s="24">
        <v>0</v>
      </c>
      <c r="U634" s="32">
        <v>36</v>
      </c>
      <c r="V634" s="42">
        <f aca="true" t="shared" si="327" ref="V634:V639">SUM(U634/G634)*100</f>
        <v>1.7357762777242043</v>
      </c>
      <c r="W634" s="32">
        <v>58</v>
      </c>
      <c r="X634" s="42">
        <f aca="true" t="shared" si="328" ref="X634:X639">SUM(W634/G634)*100</f>
        <v>2.796528447444552</v>
      </c>
    </row>
    <row r="635" spans="1:24" ht="15.75">
      <c r="A635" s="18" t="s">
        <v>432</v>
      </c>
      <c r="B635" s="17">
        <v>6</v>
      </c>
      <c r="C635" s="17">
        <v>6</v>
      </c>
      <c r="D635" s="32">
        <v>6</v>
      </c>
      <c r="E635" s="42">
        <f t="shared" si="318"/>
        <v>100</v>
      </c>
      <c r="F635" s="17">
        <v>1807</v>
      </c>
      <c r="G635" s="17">
        <f t="shared" si="325"/>
        <v>1440</v>
      </c>
      <c r="H635" s="32">
        <f t="shared" si="326"/>
        <v>1343</v>
      </c>
      <c r="I635" s="45">
        <f t="shared" si="319"/>
        <v>93.26388888888889</v>
      </c>
      <c r="J635" s="24">
        <v>340</v>
      </c>
      <c r="K635" s="24">
        <v>18</v>
      </c>
      <c r="L635" s="24">
        <v>149</v>
      </c>
      <c r="M635" s="24">
        <v>144</v>
      </c>
      <c r="N635" s="24">
        <v>649</v>
      </c>
      <c r="O635" s="24">
        <v>9</v>
      </c>
      <c r="P635" s="24">
        <v>34</v>
      </c>
      <c r="Q635" s="24">
        <v>0</v>
      </c>
      <c r="R635" s="24">
        <v>0</v>
      </c>
      <c r="S635" s="24">
        <v>0</v>
      </c>
      <c r="T635" s="24">
        <v>0</v>
      </c>
      <c r="U635" s="32">
        <v>45</v>
      </c>
      <c r="V635" s="42">
        <f t="shared" si="327"/>
        <v>3.125</v>
      </c>
      <c r="W635" s="32">
        <v>52</v>
      </c>
      <c r="X635" s="42">
        <f t="shared" si="328"/>
        <v>3.6111111111111107</v>
      </c>
    </row>
    <row r="636" spans="1:24" ht="15.75">
      <c r="A636" s="18" t="s">
        <v>433</v>
      </c>
      <c r="B636" s="17">
        <v>3</v>
      </c>
      <c r="C636" s="17">
        <v>5</v>
      </c>
      <c r="D636" s="32">
        <v>5</v>
      </c>
      <c r="E636" s="42">
        <f t="shared" si="318"/>
        <v>100</v>
      </c>
      <c r="F636" s="17">
        <v>1555</v>
      </c>
      <c r="G636" s="17">
        <f t="shared" si="325"/>
        <v>1257</v>
      </c>
      <c r="H636" s="32">
        <f t="shared" si="326"/>
        <v>1172</v>
      </c>
      <c r="I636" s="45">
        <f t="shared" si="319"/>
        <v>93.23786793953859</v>
      </c>
      <c r="J636" s="24">
        <v>380</v>
      </c>
      <c r="K636" s="24">
        <v>3</v>
      </c>
      <c r="L636" s="24">
        <v>41</v>
      </c>
      <c r="M636" s="24">
        <v>409</v>
      </c>
      <c r="N636" s="24">
        <v>309</v>
      </c>
      <c r="O636" s="24">
        <v>5</v>
      </c>
      <c r="P636" s="24">
        <v>7</v>
      </c>
      <c r="Q636" s="24">
        <v>18</v>
      </c>
      <c r="R636" s="24">
        <v>0</v>
      </c>
      <c r="S636" s="24">
        <v>0</v>
      </c>
      <c r="T636" s="24">
        <v>0</v>
      </c>
      <c r="U636" s="32">
        <v>40</v>
      </c>
      <c r="V636" s="42">
        <f t="shared" si="327"/>
        <v>3.182179793158314</v>
      </c>
      <c r="W636" s="32">
        <v>45</v>
      </c>
      <c r="X636" s="42">
        <f t="shared" si="328"/>
        <v>3.579952267303103</v>
      </c>
    </row>
    <row r="637" spans="1:24" ht="15.75">
      <c r="A637" s="18" t="s">
        <v>59</v>
      </c>
      <c r="B637" s="17">
        <v>3</v>
      </c>
      <c r="C637" s="17">
        <v>3</v>
      </c>
      <c r="D637" s="32">
        <v>3</v>
      </c>
      <c r="E637" s="42">
        <f t="shared" si="318"/>
        <v>100</v>
      </c>
      <c r="F637" s="17">
        <v>812</v>
      </c>
      <c r="G637" s="17">
        <f t="shared" si="325"/>
        <v>703</v>
      </c>
      <c r="H637" s="32">
        <f t="shared" si="326"/>
        <v>677</v>
      </c>
      <c r="I637" s="45">
        <f t="shared" si="319"/>
        <v>96.30156472261734</v>
      </c>
      <c r="J637" s="24">
        <v>235</v>
      </c>
      <c r="K637" s="24">
        <v>6</v>
      </c>
      <c r="L637" s="24">
        <v>34</v>
      </c>
      <c r="M637" s="24">
        <v>203</v>
      </c>
      <c r="N637" s="24">
        <v>192</v>
      </c>
      <c r="O637" s="24">
        <v>6</v>
      </c>
      <c r="P637" s="24">
        <v>1</v>
      </c>
      <c r="Q637" s="24">
        <v>0</v>
      </c>
      <c r="R637" s="24">
        <v>0</v>
      </c>
      <c r="S637" s="24">
        <v>0</v>
      </c>
      <c r="T637" s="24">
        <v>0</v>
      </c>
      <c r="U637" s="32">
        <v>10</v>
      </c>
      <c r="V637" s="42">
        <f t="shared" si="327"/>
        <v>1.422475106685633</v>
      </c>
      <c r="W637" s="32">
        <v>16</v>
      </c>
      <c r="X637" s="42">
        <f t="shared" si="328"/>
        <v>2.275960170697013</v>
      </c>
    </row>
    <row r="638" spans="1:24" ht="15.75">
      <c r="A638" s="18" t="s">
        <v>434</v>
      </c>
      <c r="B638" s="17">
        <v>4</v>
      </c>
      <c r="C638" s="17">
        <v>6</v>
      </c>
      <c r="D638" s="32">
        <v>6</v>
      </c>
      <c r="E638" s="42">
        <f t="shared" si="318"/>
        <v>100</v>
      </c>
      <c r="F638" s="17">
        <v>1752</v>
      </c>
      <c r="G638" s="17">
        <f t="shared" si="325"/>
        <v>1417</v>
      </c>
      <c r="H638" s="32">
        <f t="shared" si="326"/>
        <v>1351</v>
      </c>
      <c r="I638" s="45">
        <f t="shared" si="319"/>
        <v>95.34227240649258</v>
      </c>
      <c r="J638" s="24">
        <v>399</v>
      </c>
      <c r="K638" s="24">
        <v>22</v>
      </c>
      <c r="L638" s="24">
        <v>164</v>
      </c>
      <c r="M638" s="24">
        <v>237</v>
      </c>
      <c r="N638" s="24">
        <v>379</v>
      </c>
      <c r="O638" s="24">
        <v>5</v>
      </c>
      <c r="P638" s="24">
        <v>22</v>
      </c>
      <c r="Q638" s="24">
        <v>0</v>
      </c>
      <c r="R638" s="24">
        <v>123</v>
      </c>
      <c r="S638" s="24">
        <v>0</v>
      </c>
      <c r="T638" s="24">
        <v>0</v>
      </c>
      <c r="U638" s="32">
        <v>32</v>
      </c>
      <c r="V638" s="42">
        <f t="shared" si="327"/>
        <v>2.2582921665490474</v>
      </c>
      <c r="W638" s="32">
        <v>34</v>
      </c>
      <c r="X638" s="42">
        <f t="shared" si="328"/>
        <v>2.399435426958363</v>
      </c>
    </row>
    <row r="639" spans="1:24" ht="15.75">
      <c r="A639" s="18" t="s">
        <v>660</v>
      </c>
      <c r="B639" s="17">
        <v>4</v>
      </c>
      <c r="C639" s="17">
        <v>4</v>
      </c>
      <c r="D639" s="32">
        <v>4</v>
      </c>
      <c r="E639" s="42">
        <f t="shared" si="318"/>
        <v>100</v>
      </c>
      <c r="F639" s="17">
        <v>971</v>
      </c>
      <c r="G639" s="17">
        <f t="shared" si="325"/>
        <v>885</v>
      </c>
      <c r="H639" s="32">
        <f t="shared" si="326"/>
        <v>871</v>
      </c>
      <c r="I639" s="45">
        <f t="shared" si="319"/>
        <v>98.41807909604519</v>
      </c>
      <c r="J639" s="24">
        <v>276</v>
      </c>
      <c r="K639" s="24">
        <v>15</v>
      </c>
      <c r="L639" s="24">
        <v>112</v>
      </c>
      <c r="M639" s="24">
        <v>354</v>
      </c>
      <c r="N639" s="24">
        <v>90</v>
      </c>
      <c r="O639" s="24">
        <v>2</v>
      </c>
      <c r="P639" s="24">
        <v>22</v>
      </c>
      <c r="Q639" s="24">
        <v>0</v>
      </c>
      <c r="R639" s="24">
        <v>0</v>
      </c>
      <c r="S639" s="24">
        <v>0</v>
      </c>
      <c r="T639" s="24">
        <v>0</v>
      </c>
      <c r="U639" s="32">
        <v>3</v>
      </c>
      <c r="V639" s="42">
        <f t="shared" si="327"/>
        <v>0.3389830508474576</v>
      </c>
      <c r="W639" s="32">
        <v>11</v>
      </c>
      <c r="X639" s="42">
        <f t="shared" si="328"/>
        <v>1.2429378531073447</v>
      </c>
    </row>
    <row r="640" spans="1:24" ht="15.75">
      <c r="A640" s="15"/>
      <c r="B640" s="19"/>
      <c r="C640" s="19"/>
      <c r="D640" s="33"/>
      <c r="E640" s="42"/>
      <c r="F640" s="19"/>
      <c r="G640" s="19"/>
      <c r="H640" s="33"/>
      <c r="I640" s="4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33"/>
      <c r="V640" s="42"/>
      <c r="W640" s="33"/>
      <c r="X640" s="42"/>
    </row>
    <row r="641" spans="1:24" ht="15.75">
      <c r="A641" s="15" t="s">
        <v>435</v>
      </c>
      <c r="B641" s="19">
        <f>SUM(B642:B653)</f>
        <v>39</v>
      </c>
      <c r="C641" s="19">
        <f>SUM(C642:C653)</f>
        <v>46</v>
      </c>
      <c r="D641" s="33">
        <f>SUM(D642:D653)</f>
        <v>46</v>
      </c>
      <c r="E641" s="43">
        <f aca="true" t="shared" si="329" ref="E641:E653">SUM(D641/C641)*100</f>
        <v>100</v>
      </c>
      <c r="F641" s="19">
        <f>SUM(F642:F653)</f>
        <v>13714</v>
      </c>
      <c r="G641" s="19">
        <f>SUM(G642:G653)</f>
        <v>10969</v>
      </c>
      <c r="H641" s="33">
        <f>SUM(H642:H653)</f>
        <v>10509</v>
      </c>
      <c r="I641" s="49">
        <f aca="true" t="shared" si="330" ref="I641:I653">SUM(H641/G641)*100</f>
        <v>95.80636338772905</v>
      </c>
      <c r="J641" s="25">
        <f aca="true" t="shared" si="331" ref="J641:U641">SUM(J642:J653)</f>
        <v>3801</v>
      </c>
      <c r="K641" s="25">
        <f t="shared" si="331"/>
        <v>486</v>
      </c>
      <c r="L641" s="25">
        <f t="shared" si="331"/>
        <v>1102</v>
      </c>
      <c r="M641" s="25">
        <f t="shared" si="331"/>
        <v>2895</v>
      </c>
      <c r="N641" s="25">
        <f t="shared" si="331"/>
        <v>1763</v>
      </c>
      <c r="O641" s="25">
        <f t="shared" si="331"/>
        <v>55</v>
      </c>
      <c r="P641" s="25">
        <f>SUM(P642:P653)</f>
        <v>167</v>
      </c>
      <c r="Q641" s="25">
        <f t="shared" si="331"/>
        <v>115</v>
      </c>
      <c r="R641" s="25">
        <f t="shared" si="331"/>
        <v>125</v>
      </c>
      <c r="S641" s="25">
        <f t="shared" si="331"/>
        <v>0</v>
      </c>
      <c r="T641" s="25">
        <f t="shared" si="331"/>
        <v>0</v>
      </c>
      <c r="U641" s="33">
        <f t="shared" si="331"/>
        <v>191</v>
      </c>
      <c r="V641" s="43">
        <f>SUM(U641/G641)*100</f>
        <v>1.7412708542255448</v>
      </c>
      <c r="W641" s="33">
        <f>SUM(W642:W653)</f>
        <v>269</v>
      </c>
      <c r="X641" s="43">
        <f>SUM(W641/G641)*100</f>
        <v>2.4523657580454006</v>
      </c>
    </row>
    <row r="642" spans="1:24" ht="15.75">
      <c r="A642" s="18" t="s">
        <v>436</v>
      </c>
      <c r="B642" s="17">
        <v>8</v>
      </c>
      <c r="C642" s="17">
        <v>10</v>
      </c>
      <c r="D642" s="32">
        <v>10</v>
      </c>
      <c r="E642" s="42">
        <f t="shared" si="329"/>
        <v>100</v>
      </c>
      <c r="F642" s="17">
        <v>2446</v>
      </c>
      <c r="G642" s="17">
        <f>SUM(H642,U642,W642)</f>
        <v>1815</v>
      </c>
      <c r="H642" s="32">
        <f>SUM(J642:T642)</f>
        <v>1695</v>
      </c>
      <c r="I642" s="45">
        <f t="shared" si="330"/>
        <v>93.38842975206612</v>
      </c>
      <c r="J642" s="24">
        <v>564</v>
      </c>
      <c r="K642" s="24">
        <v>27</v>
      </c>
      <c r="L642" s="24">
        <v>94</v>
      </c>
      <c r="M642" s="24">
        <v>429</v>
      </c>
      <c r="N642" s="24">
        <v>445</v>
      </c>
      <c r="O642" s="24">
        <v>12</v>
      </c>
      <c r="P642" s="24">
        <v>13</v>
      </c>
      <c r="Q642" s="24">
        <v>111</v>
      </c>
      <c r="R642" s="24">
        <v>0</v>
      </c>
      <c r="S642" s="24">
        <v>0</v>
      </c>
      <c r="T642" s="24">
        <v>0</v>
      </c>
      <c r="U642" s="32">
        <v>52</v>
      </c>
      <c r="V642" s="42">
        <f aca="true" t="shared" si="332" ref="V642:V653">SUM(U642/G642)*100</f>
        <v>2.8650137741046833</v>
      </c>
      <c r="W642" s="32">
        <v>68</v>
      </c>
      <c r="X642" s="42">
        <f aca="true" t="shared" si="333" ref="X642:X653">SUM(W642/G642)*100</f>
        <v>3.746556473829201</v>
      </c>
    </row>
    <row r="643" spans="1:24" ht="15.75">
      <c r="A643" s="18" t="s">
        <v>437</v>
      </c>
      <c r="B643" s="17">
        <v>5</v>
      </c>
      <c r="C643" s="17">
        <v>5</v>
      </c>
      <c r="D643" s="32">
        <v>5</v>
      </c>
      <c r="E643" s="42">
        <f t="shared" si="329"/>
        <v>100</v>
      </c>
      <c r="F643" s="17">
        <v>1433</v>
      </c>
      <c r="G643" s="17">
        <f aca="true" t="shared" si="334" ref="G643:G653">SUM(H643,U643,W643)</f>
        <v>1094</v>
      </c>
      <c r="H643" s="32">
        <f aca="true" t="shared" si="335" ref="H643:H653">SUM(J643:T643)</f>
        <v>1037</v>
      </c>
      <c r="I643" s="45">
        <f t="shared" si="330"/>
        <v>94.78976234003656</v>
      </c>
      <c r="J643" s="24">
        <v>296</v>
      </c>
      <c r="K643" s="24">
        <v>0</v>
      </c>
      <c r="L643" s="24">
        <v>64</v>
      </c>
      <c r="M643" s="24">
        <v>381</v>
      </c>
      <c r="N643" s="24">
        <v>159</v>
      </c>
      <c r="O643" s="24">
        <v>6</v>
      </c>
      <c r="P643" s="24">
        <v>2</v>
      </c>
      <c r="Q643" s="24">
        <v>4</v>
      </c>
      <c r="R643" s="24">
        <v>125</v>
      </c>
      <c r="S643" s="24">
        <v>0</v>
      </c>
      <c r="T643" s="24">
        <v>0</v>
      </c>
      <c r="U643" s="32">
        <v>28</v>
      </c>
      <c r="V643" s="42">
        <f t="shared" si="332"/>
        <v>2.5594149908592323</v>
      </c>
      <c r="W643" s="32">
        <v>29</v>
      </c>
      <c r="X643" s="42">
        <f t="shared" si="333"/>
        <v>2.6508226691042047</v>
      </c>
    </row>
    <row r="644" spans="1:24" ht="15.75">
      <c r="A644" s="18" t="s">
        <v>318</v>
      </c>
      <c r="B644" s="17">
        <v>2</v>
      </c>
      <c r="C644" s="17">
        <v>2</v>
      </c>
      <c r="D644" s="32">
        <v>2</v>
      </c>
      <c r="E644" s="42">
        <f t="shared" si="329"/>
        <v>100</v>
      </c>
      <c r="F644" s="17">
        <v>757</v>
      </c>
      <c r="G644" s="17">
        <f t="shared" si="334"/>
        <v>604</v>
      </c>
      <c r="H644" s="32">
        <f t="shared" si="335"/>
        <v>590</v>
      </c>
      <c r="I644" s="45">
        <f t="shared" si="330"/>
        <v>97.68211920529801</v>
      </c>
      <c r="J644" s="24">
        <v>319</v>
      </c>
      <c r="K644" s="24">
        <v>10</v>
      </c>
      <c r="L644" s="24">
        <v>12</v>
      </c>
      <c r="M644" s="24">
        <v>4</v>
      </c>
      <c r="N644" s="24">
        <v>238</v>
      </c>
      <c r="O644" s="24">
        <v>6</v>
      </c>
      <c r="P644" s="24">
        <v>1</v>
      </c>
      <c r="Q644" s="24">
        <v>0</v>
      </c>
      <c r="R644" s="24">
        <v>0</v>
      </c>
      <c r="S644" s="24">
        <v>0</v>
      </c>
      <c r="T644" s="24">
        <v>0</v>
      </c>
      <c r="U644" s="32">
        <v>9</v>
      </c>
      <c r="V644" s="42">
        <f t="shared" si="332"/>
        <v>1.490066225165563</v>
      </c>
      <c r="W644" s="32">
        <v>5</v>
      </c>
      <c r="X644" s="42">
        <f t="shared" si="333"/>
        <v>0.8278145695364238</v>
      </c>
    </row>
    <row r="645" spans="1:24" ht="15.75">
      <c r="A645" s="18" t="s">
        <v>438</v>
      </c>
      <c r="B645" s="17">
        <v>5</v>
      </c>
      <c r="C645" s="17">
        <v>5</v>
      </c>
      <c r="D645" s="32">
        <v>5</v>
      </c>
      <c r="E645" s="42">
        <f t="shared" si="329"/>
        <v>100</v>
      </c>
      <c r="F645" s="17">
        <v>1211</v>
      </c>
      <c r="G645" s="17">
        <f t="shared" si="334"/>
        <v>979</v>
      </c>
      <c r="H645" s="32">
        <f t="shared" si="335"/>
        <v>956</v>
      </c>
      <c r="I645" s="45">
        <f t="shared" si="330"/>
        <v>97.65066394279877</v>
      </c>
      <c r="J645" s="24">
        <v>416</v>
      </c>
      <c r="K645" s="24">
        <v>8</v>
      </c>
      <c r="L645" s="24">
        <v>284</v>
      </c>
      <c r="M645" s="24">
        <v>43</v>
      </c>
      <c r="N645" s="24">
        <v>203</v>
      </c>
      <c r="O645" s="24">
        <v>2</v>
      </c>
      <c r="P645" s="24">
        <v>0</v>
      </c>
      <c r="Q645" s="24">
        <v>0</v>
      </c>
      <c r="R645" s="24">
        <v>0</v>
      </c>
      <c r="S645" s="24">
        <v>0</v>
      </c>
      <c r="T645" s="24">
        <v>0</v>
      </c>
      <c r="U645" s="32">
        <v>13</v>
      </c>
      <c r="V645" s="42">
        <f t="shared" si="332"/>
        <v>1.3278855975485189</v>
      </c>
      <c r="W645" s="32">
        <v>10</v>
      </c>
      <c r="X645" s="42">
        <f t="shared" si="333"/>
        <v>1.0214504596527068</v>
      </c>
    </row>
    <row r="646" spans="1:24" ht="15.75">
      <c r="A646" s="18" t="s">
        <v>440</v>
      </c>
      <c r="B646" s="17">
        <v>2</v>
      </c>
      <c r="C646" s="17">
        <v>3</v>
      </c>
      <c r="D646" s="32">
        <v>3</v>
      </c>
      <c r="E646" s="42">
        <f t="shared" si="329"/>
        <v>100</v>
      </c>
      <c r="F646" s="17">
        <v>1170</v>
      </c>
      <c r="G646" s="17">
        <f t="shared" si="334"/>
        <v>949</v>
      </c>
      <c r="H646" s="32">
        <f t="shared" si="335"/>
        <v>904</v>
      </c>
      <c r="I646" s="45">
        <f t="shared" si="330"/>
        <v>95.25816649104321</v>
      </c>
      <c r="J646" s="24">
        <v>325</v>
      </c>
      <c r="K646" s="24">
        <v>24</v>
      </c>
      <c r="L646" s="24">
        <v>54</v>
      </c>
      <c r="M646" s="24">
        <v>462</v>
      </c>
      <c r="N646" s="24">
        <v>31</v>
      </c>
      <c r="O646" s="24">
        <v>4</v>
      </c>
      <c r="P646" s="24">
        <v>4</v>
      </c>
      <c r="Q646" s="24">
        <v>0</v>
      </c>
      <c r="R646" s="24">
        <v>0</v>
      </c>
      <c r="S646" s="24">
        <v>0</v>
      </c>
      <c r="T646" s="24">
        <v>0</v>
      </c>
      <c r="U646" s="32">
        <v>23</v>
      </c>
      <c r="V646" s="42">
        <f t="shared" si="332"/>
        <v>2.423603793466807</v>
      </c>
      <c r="W646" s="32">
        <v>22</v>
      </c>
      <c r="X646" s="42">
        <f t="shared" si="333"/>
        <v>2.3182297154899896</v>
      </c>
    </row>
    <row r="647" spans="1:24" ht="15.75">
      <c r="A647" s="18" t="s">
        <v>277</v>
      </c>
      <c r="B647" s="17">
        <v>4</v>
      </c>
      <c r="C647" s="17">
        <v>5</v>
      </c>
      <c r="D647" s="32">
        <v>5</v>
      </c>
      <c r="E647" s="42">
        <f t="shared" si="329"/>
        <v>100</v>
      </c>
      <c r="F647" s="17">
        <v>1710</v>
      </c>
      <c r="G647" s="17">
        <f t="shared" si="334"/>
        <v>1422</v>
      </c>
      <c r="H647" s="32">
        <f t="shared" si="335"/>
        <v>1364</v>
      </c>
      <c r="I647" s="45">
        <f t="shared" si="330"/>
        <v>95.9212376933896</v>
      </c>
      <c r="J647" s="24">
        <v>291</v>
      </c>
      <c r="K647" s="24">
        <v>309</v>
      </c>
      <c r="L647" s="24">
        <v>180</v>
      </c>
      <c r="M647" s="24">
        <v>406</v>
      </c>
      <c r="N647" s="24">
        <v>168</v>
      </c>
      <c r="O647" s="24">
        <v>4</v>
      </c>
      <c r="P647" s="24">
        <v>6</v>
      </c>
      <c r="Q647" s="24">
        <v>0</v>
      </c>
      <c r="R647" s="24">
        <v>0</v>
      </c>
      <c r="S647" s="24">
        <v>0</v>
      </c>
      <c r="T647" s="24">
        <v>0</v>
      </c>
      <c r="U647" s="32">
        <v>18</v>
      </c>
      <c r="V647" s="42">
        <f t="shared" si="332"/>
        <v>1.2658227848101267</v>
      </c>
      <c r="W647" s="32">
        <v>40</v>
      </c>
      <c r="X647" s="42">
        <f t="shared" si="333"/>
        <v>2.8129395218002813</v>
      </c>
    </row>
    <row r="648" spans="1:24" ht="15.75">
      <c r="A648" s="18" t="s">
        <v>441</v>
      </c>
      <c r="B648" s="17">
        <v>1</v>
      </c>
      <c r="C648" s="17">
        <v>2</v>
      </c>
      <c r="D648" s="32">
        <v>2</v>
      </c>
      <c r="E648" s="42">
        <f t="shared" si="329"/>
        <v>100</v>
      </c>
      <c r="F648" s="17">
        <v>805</v>
      </c>
      <c r="G648" s="17">
        <f t="shared" si="334"/>
        <v>676</v>
      </c>
      <c r="H648" s="32">
        <f t="shared" si="335"/>
        <v>643</v>
      </c>
      <c r="I648" s="45">
        <f t="shared" si="330"/>
        <v>95.11834319526628</v>
      </c>
      <c r="J648" s="24">
        <v>182</v>
      </c>
      <c r="K648" s="24">
        <v>74</v>
      </c>
      <c r="L648" s="24">
        <v>84</v>
      </c>
      <c r="M648" s="24">
        <v>83</v>
      </c>
      <c r="N648" s="24">
        <v>209</v>
      </c>
      <c r="O648" s="24">
        <v>11</v>
      </c>
      <c r="P648" s="24">
        <v>0</v>
      </c>
      <c r="Q648" s="24">
        <v>0</v>
      </c>
      <c r="R648" s="24">
        <v>0</v>
      </c>
      <c r="S648" s="24">
        <v>0</v>
      </c>
      <c r="T648" s="24">
        <v>0</v>
      </c>
      <c r="U648" s="32">
        <v>12</v>
      </c>
      <c r="V648" s="42">
        <f t="shared" si="332"/>
        <v>1.7751479289940828</v>
      </c>
      <c r="W648" s="32">
        <v>21</v>
      </c>
      <c r="X648" s="42">
        <f t="shared" si="333"/>
        <v>3.106508875739645</v>
      </c>
    </row>
    <row r="649" spans="1:24" ht="15.75">
      <c r="A649" s="18" t="s">
        <v>442</v>
      </c>
      <c r="B649" s="17">
        <v>2</v>
      </c>
      <c r="C649" s="17">
        <v>3</v>
      </c>
      <c r="D649" s="32">
        <v>3</v>
      </c>
      <c r="E649" s="42">
        <f t="shared" si="329"/>
        <v>100</v>
      </c>
      <c r="F649" s="17">
        <v>686</v>
      </c>
      <c r="G649" s="17">
        <f t="shared" si="334"/>
        <v>560</v>
      </c>
      <c r="H649" s="32">
        <f t="shared" si="335"/>
        <v>552</v>
      </c>
      <c r="I649" s="45">
        <f t="shared" si="330"/>
        <v>98.57142857142858</v>
      </c>
      <c r="J649" s="24">
        <v>208</v>
      </c>
      <c r="K649" s="24">
        <v>6</v>
      </c>
      <c r="L649" s="24">
        <v>130</v>
      </c>
      <c r="M649" s="24">
        <v>182</v>
      </c>
      <c r="N649" s="24">
        <v>24</v>
      </c>
      <c r="O649" s="24">
        <v>2</v>
      </c>
      <c r="P649" s="24">
        <v>0</v>
      </c>
      <c r="Q649" s="24">
        <v>0</v>
      </c>
      <c r="R649" s="24">
        <v>0</v>
      </c>
      <c r="S649" s="24">
        <v>0</v>
      </c>
      <c r="T649" s="24">
        <v>0</v>
      </c>
      <c r="U649" s="32">
        <v>2</v>
      </c>
      <c r="V649" s="42">
        <f t="shared" si="332"/>
        <v>0.35714285714285715</v>
      </c>
      <c r="W649" s="32">
        <v>6</v>
      </c>
      <c r="X649" s="42">
        <f t="shared" si="333"/>
        <v>1.0714285714285714</v>
      </c>
    </row>
    <row r="650" spans="1:24" ht="15.75">
      <c r="A650" s="18" t="s">
        <v>443</v>
      </c>
      <c r="B650" s="17">
        <v>2</v>
      </c>
      <c r="C650" s="17">
        <v>3</v>
      </c>
      <c r="D650" s="32">
        <v>3</v>
      </c>
      <c r="E650" s="42">
        <f t="shared" si="329"/>
        <v>100</v>
      </c>
      <c r="F650" s="17">
        <v>1330</v>
      </c>
      <c r="G650" s="17">
        <f t="shared" si="334"/>
        <v>1072</v>
      </c>
      <c r="H650" s="32">
        <f t="shared" si="335"/>
        <v>1029</v>
      </c>
      <c r="I650" s="45">
        <f t="shared" si="330"/>
        <v>95.98880597014924</v>
      </c>
      <c r="J650" s="24">
        <v>469</v>
      </c>
      <c r="K650" s="24">
        <v>9</v>
      </c>
      <c r="L650" s="24">
        <v>12</v>
      </c>
      <c r="M650" s="24">
        <v>352</v>
      </c>
      <c r="N650" s="24">
        <v>180</v>
      </c>
      <c r="O650" s="24">
        <v>5</v>
      </c>
      <c r="P650" s="24">
        <v>2</v>
      </c>
      <c r="Q650" s="24">
        <v>0</v>
      </c>
      <c r="R650" s="24">
        <v>0</v>
      </c>
      <c r="S650" s="24">
        <v>0</v>
      </c>
      <c r="T650" s="24">
        <v>0</v>
      </c>
      <c r="U650" s="32">
        <v>12</v>
      </c>
      <c r="V650" s="42">
        <f t="shared" si="332"/>
        <v>1.1194029850746268</v>
      </c>
      <c r="W650" s="32">
        <v>31</v>
      </c>
      <c r="X650" s="42">
        <f t="shared" si="333"/>
        <v>2.8917910447761193</v>
      </c>
    </row>
    <row r="651" spans="1:24" ht="15.75">
      <c r="A651" s="18" t="s">
        <v>444</v>
      </c>
      <c r="B651" s="17">
        <v>4</v>
      </c>
      <c r="C651" s="17">
        <v>4</v>
      </c>
      <c r="D651" s="32">
        <v>4</v>
      </c>
      <c r="E651" s="42">
        <f t="shared" si="329"/>
        <v>100</v>
      </c>
      <c r="F651" s="17">
        <v>876</v>
      </c>
      <c r="G651" s="17">
        <f t="shared" si="334"/>
        <v>660</v>
      </c>
      <c r="H651" s="32">
        <f t="shared" si="335"/>
        <v>625</v>
      </c>
      <c r="I651" s="45">
        <f t="shared" si="330"/>
        <v>94.6969696969697</v>
      </c>
      <c r="J651" s="24">
        <v>302</v>
      </c>
      <c r="K651" s="24">
        <v>8</v>
      </c>
      <c r="L651" s="24">
        <v>11</v>
      </c>
      <c r="M651" s="24">
        <v>252</v>
      </c>
      <c r="N651" s="24">
        <v>51</v>
      </c>
      <c r="O651" s="24">
        <v>0</v>
      </c>
      <c r="P651" s="24">
        <v>1</v>
      </c>
      <c r="Q651" s="24">
        <v>0</v>
      </c>
      <c r="R651" s="24">
        <v>0</v>
      </c>
      <c r="S651" s="24">
        <v>0</v>
      </c>
      <c r="T651" s="24">
        <v>0</v>
      </c>
      <c r="U651" s="32">
        <v>15</v>
      </c>
      <c r="V651" s="42">
        <f t="shared" si="332"/>
        <v>2.272727272727273</v>
      </c>
      <c r="W651" s="32">
        <v>20</v>
      </c>
      <c r="X651" s="42">
        <f t="shared" si="333"/>
        <v>3.0303030303030303</v>
      </c>
    </row>
    <row r="652" spans="1:24" ht="15.75">
      <c r="A652" s="13" t="s">
        <v>622</v>
      </c>
      <c r="B652" s="17">
        <v>1</v>
      </c>
      <c r="C652" s="17">
        <v>1</v>
      </c>
      <c r="D652" s="32">
        <v>1</v>
      </c>
      <c r="E652" s="42">
        <f t="shared" si="329"/>
        <v>100</v>
      </c>
      <c r="F652" s="17">
        <v>542</v>
      </c>
      <c r="G652" s="17">
        <f t="shared" si="334"/>
        <v>461</v>
      </c>
      <c r="H652" s="32">
        <f t="shared" si="335"/>
        <v>452</v>
      </c>
      <c r="I652" s="45">
        <f t="shared" si="330"/>
        <v>98.0477223427332</v>
      </c>
      <c r="J652" s="24">
        <v>190</v>
      </c>
      <c r="K652" s="24">
        <v>3</v>
      </c>
      <c r="L652" s="24">
        <v>171</v>
      </c>
      <c r="M652" s="24">
        <v>73</v>
      </c>
      <c r="N652" s="24">
        <v>11</v>
      </c>
      <c r="O652" s="24">
        <v>2</v>
      </c>
      <c r="P652" s="24">
        <v>2</v>
      </c>
      <c r="Q652" s="24">
        <v>0</v>
      </c>
      <c r="R652" s="24">
        <v>0</v>
      </c>
      <c r="S652" s="24">
        <v>0</v>
      </c>
      <c r="T652" s="24">
        <v>0</v>
      </c>
      <c r="U652" s="32">
        <v>3</v>
      </c>
      <c r="V652" s="42">
        <f t="shared" si="332"/>
        <v>0.6507592190889371</v>
      </c>
      <c r="W652" s="32">
        <v>6</v>
      </c>
      <c r="X652" s="42">
        <f t="shared" si="333"/>
        <v>1.3015184381778742</v>
      </c>
    </row>
    <row r="653" spans="1:24" ht="15.75">
      <c r="A653" s="13" t="s">
        <v>623</v>
      </c>
      <c r="B653" s="17">
        <v>3</v>
      </c>
      <c r="C653" s="17">
        <v>3</v>
      </c>
      <c r="D653" s="32">
        <v>3</v>
      </c>
      <c r="E653" s="42">
        <f t="shared" si="329"/>
        <v>100</v>
      </c>
      <c r="F653" s="17">
        <v>748</v>
      </c>
      <c r="G653" s="17">
        <f t="shared" si="334"/>
        <v>677</v>
      </c>
      <c r="H653" s="32">
        <f t="shared" si="335"/>
        <v>662</v>
      </c>
      <c r="I653" s="45">
        <f t="shared" si="330"/>
        <v>97.78434268833087</v>
      </c>
      <c r="J653" s="24">
        <v>239</v>
      </c>
      <c r="K653" s="24">
        <v>8</v>
      </c>
      <c r="L653" s="24">
        <v>6</v>
      </c>
      <c r="M653" s="24">
        <v>228</v>
      </c>
      <c r="N653" s="24">
        <v>44</v>
      </c>
      <c r="O653" s="24">
        <v>1</v>
      </c>
      <c r="P653" s="24">
        <v>136</v>
      </c>
      <c r="Q653" s="24">
        <v>0</v>
      </c>
      <c r="R653" s="24">
        <v>0</v>
      </c>
      <c r="S653" s="24">
        <v>0</v>
      </c>
      <c r="T653" s="24">
        <v>0</v>
      </c>
      <c r="U653" s="32">
        <v>4</v>
      </c>
      <c r="V653" s="42">
        <f t="shared" si="332"/>
        <v>0.5908419497784343</v>
      </c>
      <c r="W653" s="32">
        <v>11</v>
      </c>
      <c r="X653" s="42">
        <f t="shared" si="333"/>
        <v>1.6248153618906942</v>
      </c>
    </row>
    <row r="654" spans="1:24" ht="15.75">
      <c r="A654" s="13"/>
      <c r="B654" s="17"/>
      <c r="C654" s="17"/>
      <c r="D654" s="32"/>
      <c r="E654" s="42"/>
      <c r="F654" s="17"/>
      <c r="G654" s="17"/>
      <c r="H654" s="32"/>
      <c r="I654" s="45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32"/>
      <c r="V654" s="42"/>
      <c r="W654" s="32"/>
      <c r="X654" s="42"/>
    </row>
    <row r="655" spans="1:24" ht="15.75">
      <c r="A655" s="15" t="s">
        <v>445</v>
      </c>
      <c r="B655" s="19">
        <f>SUM(B656:B663)</f>
        <v>16</v>
      </c>
      <c r="C655" s="33">
        <f aca="true" t="shared" si="336" ref="C655:U655">SUM(C656:C663)</f>
        <v>21</v>
      </c>
      <c r="D655" s="33">
        <f t="shared" si="336"/>
        <v>21</v>
      </c>
      <c r="E655" s="43">
        <f t="shared" si="318"/>
        <v>100</v>
      </c>
      <c r="F655" s="33">
        <f t="shared" si="336"/>
        <v>5777</v>
      </c>
      <c r="G655" s="33">
        <f t="shared" si="336"/>
        <v>5085</v>
      </c>
      <c r="H655" s="33">
        <f>SUM(H656:H663)</f>
        <v>4901</v>
      </c>
      <c r="I655" s="49">
        <f t="shared" si="319"/>
        <v>96.38151425762045</v>
      </c>
      <c r="J655" s="33">
        <f t="shared" si="336"/>
        <v>2360</v>
      </c>
      <c r="K655" s="33">
        <f t="shared" si="336"/>
        <v>87</v>
      </c>
      <c r="L655" s="33">
        <f t="shared" si="336"/>
        <v>476</v>
      </c>
      <c r="M655" s="33">
        <f t="shared" si="336"/>
        <v>112</v>
      </c>
      <c r="N655" s="33">
        <f t="shared" si="336"/>
        <v>804</v>
      </c>
      <c r="O655" s="33">
        <f t="shared" si="336"/>
        <v>209</v>
      </c>
      <c r="P655" s="33">
        <f>SUM(P656:P663)</f>
        <v>680</v>
      </c>
      <c r="Q655" s="33">
        <f t="shared" si="336"/>
        <v>1</v>
      </c>
      <c r="R655" s="33">
        <f t="shared" si="336"/>
        <v>172</v>
      </c>
      <c r="S655" s="33">
        <f t="shared" si="336"/>
        <v>0</v>
      </c>
      <c r="T655" s="33">
        <f t="shared" si="336"/>
        <v>0</v>
      </c>
      <c r="U655" s="33">
        <f t="shared" si="336"/>
        <v>88</v>
      </c>
      <c r="V655" s="43">
        <f>SUM(U655/G655)*100</f>
        <v>1.7305801376597836</v>
      </c>
      <c r="W655" s="33">
        <f>SUM(W656:W663)</f>
        <v>96</v>
      </c>
      <c r="X655" s="43">
        <f>SUM(W655/G655)*100</f>
        <v>1.887905604719764</v>
      </c>
    </row>
    <row r="656" spans="1:24" ht="15.75">
      <c r="A656" s="18" t="s">
        <v>446</v>
      </c>
      <c r="B656" s="17">
        <v>2</v>
      </c>
      <c r="C656" s="17">
        <v>5</v>
      </c>
      <c r="D656" s="32">
        <v>5</v>
      </c>
      <c r="E656" s="42">
        <f t="shared" si="318"/>
        <v>100</v>
      </c>
      <c r="F656" s="17">
        <v>1942</v>
      </c>
      <c r="G656" s="17">
        <f>SUM(H656,U656,W656)</f>
        <v>1652</v>
      </c>
      <c r="H656" s="32">
        <f>SUM(J656:T656)</f>
        <v>1599</v>
      </c>
      <c r="I656" s="45">
        <f t="shared" si="319"/>
        <v>96.79176755447942</v>
      </c>
      <c r="J656" s="24">
        <v>852</v>
      </c>
      <c r="K656" s="24">
        <v>29</v>
      </c>
      <c r="L656" s="24">
        <v>138</v>
      </c>
      <c r="M656" s="24">
        <v>45</v>
      </c>
      <c r="N656" s="24">
        <v>262</v>
      </c>
      <c r="O656" s="24">
        <v>18</v>
      </c>
      <c r="P656" s="24">
        <v>255</v>
      </c>
      <c r="Q656" s="24">
        <v>0</v>
      </c>
      <c r="R656" s="24">
        <v>0</v>
      </c>
      <c r="S656" s="24">
        <v>0</v>
      </c>
      <c r="T656" s="24">
        <v>0</v>
      </c>
      <c r="U656" s="32">
        <v>26</v>
      </c>
      <c r="V656" s="42">
        <f aca="true" t="shared" si="337" ref="V656:V663">SUM(U656/G656)*100</f>
        <v>1.573849878934625</v>
      </c>
      <c r="W656" s="32">
        <v>27</v>
      </c>
      <c r="X656" s="42">
        <f aca="true" t="shared" si="338" ref="X656:X663">SUM(W656/G656)*100</f>
        <v>1.6343825665859564</v>
      </c>
    </row>
    <row r="657" spans="1:24" ht="15.75">
      <c r="A657" s="18" t="s">
        <v>447</v>
      </c>
      <c r="B657" s="17">
        <v>1</v>
      </c>
      <c r="C657" s="17">
        <v>1</v>
      </c>
      <c r="D657" s="32">
        <v>1</v>
      </c>
      <c r="E657" s="42">
        <f t="shared" si="318"/>
        <v>100</v>
      </c>
      <c r="F657" s="17">
        <v>301</v>
      </c>
      <c r="G657" s="17">
        <f aca="true" t="shared" si="339" ref="G657:G663">SUM(H657,U657,W657)</f>
        <v>276</v>
      </c>
      <c r="H657" s="32">
        <f aca="true" t="shared" si="340" ref="H657:H663">SUM(J657:T657)</f>
        <v>272</v>
      </c>
      <c r="I657" s="45">
        <f t="shared" si="319"/>
        <v>98.55072463768117</v>
      </c>
      <c r="J657" s="24">
        <v>135</v>
      </c>
      <c r="K657" s="24">
        <v>1</v>
      </c>
      <c r="L657" s="24">
        <v>129</v>
      </c>
      <c r="M657" s="24">
        <v>6</v>
      </c>
      <c r="N657" s="24">
        <v>0</v>
      </c>
      <c r="O657" s="24">
        <v>0</v>
      </c>
      <c r="P657" s="24">
        <v>0</v>
      </c>
      <c r="Q657" s="24">
        <v>1</v>
      </c>
      <c r="R657" s="24">
        <v>0</v>
      </c>
      <c r="S657" s="24">
        <v>0</v>
      </c>
      <c r="T657" s="24">
        <v>0</v>
      </c>
      <c r="U657" s="32">
        <v>1</v>
      </c>
      <c r="V657" s="42">
        <f t="shared" si="337"/>
        <v>0.36231884057971014</v>
      </c>
      <c r="W657" s="32">
        <v>3</v>
      </c>
      <c r="X657" s="42">
        <f t="shared" si="338"/>
        <v>1.0869565217391304</v>
      </c>
    </row>
    <row r="658" spans="1:24" ht="15.75">
      <c r="A658" s="18" t="s">
        <v>448</v>
      </c>
      <c r="B658" s="17">
        <v>2</v>
      </c>
      <c r="C658" s="17">
        <v>2</v>
      </c>
      <c r="D658" s="32">
        <v>2</v>
      </c>
      <c r="E658" s="42">
        <f t="shared" si="318"/>
        <v>100</v>
      </c>
      <c r="F658" s="17">
        <v>324</v>
      </c>
      <c r="G658" s="17">
        <f t="shared" si="339"/>
        <v>297</v>
      </c>
      <c r="H658" s="32">
        <f t="shared" si="340"/>
        <v>294</v>
      </c>
      <c r="I658" s="45">
        <f t="shared" si="319"/>
        <v>98.98989898989899</v>
      </c>
      <c r="J658" s="24">
        <v>159</v>
      </c>
      <c r="K658" s="24">
        <v>1</v>
      </c>
      <c r="L658" s="24">
        <v>39</v>
      </c>
      <c r="M658" s="24">
        <v>0</v>
      </c>
      <c r="N658" s="24">
        <v>94</v>
      </c>
      <c r="O658" s="24">
        <v>0</v>
      </c>
      <c r="P658" s="24">
        <v>1</v>
      </c>
      <c r="Q658" s="24">
        <v>0</v>
      </c>
      <c r="R658" s="24">
        <v>0</v>
      </c>
      <c r="S658" s="24">
        <v>0</v>
      </c>
      <c r="T658" s="24">
        <v>0</v>
      </c>
      <c r="U658" s="32">
        <v>1</v>
      </c>
      <c r="V658" s="42">
        <f t="shared" si="337"/>
        <v>0.33670033670033667</v>
      </c>
      <c r="W658" s="32">
        <v>2</v>
      </c>
      <c r="X658" s="42">
        <f t="shared" si="338"/>
        <v>0.6734006734006733</v>
      </c>
    </row>
    <row r="659" spans="1:24" ht="15.75">
      <c r="A659" s="18" t="s">
        <v>245</v>
      </c>
      <c r="B659" s="17">
        <v>1</v>
      </c>
      <c r="C659" s="17">
        <v>1</v>
      </c>
      <c r="D659" s="32">
        <v>1</v>
      </c>
      <c r="E659" s="42">
        <f t="shared" si="318"/>
        <v>100</v>
      </c>
      <c r="F659" s="17">
        <v>288</v>
      </c>
      <c r="G659" s="17">
        <f t="shared" si="339"/>
        <v>265</v>
      </c>
      <c r="H659" s="32">
        <f t="shared" si="340"/>
        <v>260</v>
      </c>
      <c r="I659" s="45">
        <f t="shared" si="319"/>
        <v>98.11320754716981</v>
      </c>
      <c r="J659" s="24">
        <v>102</v>
      </c>
      <c r="K659" s="24">
        <v>0</v>
      </c>
      <c r="L659" s="24">
        <v>29</v>
      </c>
      <c r="M659" s="24">
        <v>4</v>
      </c>
      <c r="N659" s="24">
        <v>32</v>
      </c>
      <c r="O659" s="24">
        <v>8</v>
      </c>
      <c r="P659" s="24">
        <v>4</v>
      </c>
      <c r="Q659" s="24">
        <v>0</v>
      </c>
      <c r="R659" s="24">
        <v>81</v>
      </c>
      <c r="S659" s="24">
        <v>0</v>
      </c>
      <c r="T659" s="24">
        <v>0</v>
      </c>
      <c r="U659" s="32">
        <v>3</v>
      </c>
      <c r="V659" s="42">
        <f t="shared" si="337"/>
        <v>1.1320754716981132</v>
      </c>
      <c r="W659" s="32">
        <v>2</v>
      </c>
      <c r="X659" s="42">
        <f t="shared" si="338"/>
        <v>0.7547169811320755</v>
      </c>
    </row>
    <row r="660" spans="1:24" ht="15.75">
      <c r="A660" s="18" t="s">
        <v>449</v>
      </c>
      <c r="B660" s="17">
        <v>2</v>
      </c>
      <c r="C660" s="17">
        <v>3</v>
      </c>
      <c r="D660" s="32">
        <v>3</v>
      </c>
      <c r="E660" s="42">
        <f t="shared" si="318"/>
        <v>100</v>
      </c>
      <c r="F660" s="17">
        <v>828</v>
      </c>
      <c r="G660" s="17">
        <f t="shared" si="339"/>
        <v>735</v>
      </c>
      <c r="H660" s="32">
        <f t="shared" si="340"/>
        <v>711</v>
      </c>
      <c r="I660" s="45">
        <f t="shared" si="319"/>
        <v>96.73469387755102</v>
      </c>
      <c r="J660" s="24">
        <v>451</v>
      </c>
      <c r="K660" s="24">
        <v>0</v>
      </c>
      <c r="L660" s="24">
        <v>56</v>
      </c>
      <c r="M660" s="24">
        <v>14</v>
      </c>
      <c r="N660" s="24">
        <v>182</v>
      </c>
      <c r="O660" s="24">
        <v>0</v>
      </c>
      <c r="P660" s="24">
        <v>8</v>
      </c>
      <c r="Q660" s="24">
        <v>0</v>
      </c>
      <c r="R660" s="24">
        <v>0</v>
      </c>
      <c r="S660" s="24">
        <v>0</v>
      </c>
      <c r="T660" s="24">
        <v>0</v>
      </c>
      <c r="U660" s="32">
        <v>17</v>
      </c>
      <c r="V660" s="42">
        <f t="shared" si="337"/>
        <v>2.312925170068027</v>
      </c>
      <c r="W660" s="32">
        <v>7</v>
      </c>
      <c r="X660" s="42">
        <f t="shared" si="338"/>
        <v>0.9523809523809524</v>
      </c>
    </row>
    <row r="661" spans="1:24" ht="15.75">
      <c r="A661" s="18" t="s">
        <v>681</v>
      </c>
      <c r="B661" s="17">
        <v>4</v>
      </c>
      <c r="C661" s="17">
        <v>4</v>
      </c>
      <c r="D661" s="32">
        <v>4</v>
      </c>
      <c r="E661" s="42">
        <f t="shared" si="318"/>
        <v>100</v>
      </c>
      <c r="F661" s="17">
        <v>653</v>
      </c>
      <c r="G661" s="17">
        <f t="shared" si="339"/>
        <v>589</v>
      </c>
      <c r="H661" s="32">
        <f t="shared" si="340"/>
        <v>561</v>
      </c>
      <c r="I661" s="45">
        <f>SUM(H661/G661)*100</f>
        <v>95.24617996604414</v>
      </c>
      <c r="J661" s="24">
        <v>281</v>
      </c>
      <c r="K661" s="24">
        <v>6</v>
      </c>
      <c r="L661" s="24">
        <v>10</v>
      </c>
      <c r="M661" s="24">
        <v>17</v>
      </c>
      <c r="N661" s="24">
        <v>61</v>
      </c>
      <c r="O661" s="24">
        <v>175</v>
      </c>
      <c r="P661" s="24">
        <v>11</v>
      </c>
      <c r="Q661" s="24">
        <v>0</v>
      </c>
      <c r="R661" s="24">
        <v>0</v>
      </c>
      <c r="S661" s="24">
        <v>0</v>
      </c>
      <c r="T661" s="24">
        <v>0</v>
      </c>
      <c r="U661" s="32">
        <v>13</v>
      </c>
      <c r="V661" s="42">
        <f t="shared" si="337"/>
        <v>2.2071307300509337</v>
      </c>
      <c r="W661" s="32">
        <v>15</v>
      </c>
      <c r="X661" s="42">
        <f t="shared" si="338"/>
        <v>2.5466893039049237</v>
      </c>
    </row>
    <row r="662" spans="1:24" ht="15.75">
      <c r="A662" s="18" t="s">
        <v>682</v>
      </c>
      <c r="B662" s="17">
        <v>2</v>
      </c>
      <c r="C662" s="17">
        <v>3</v>
      </c>
      <c r="D662" s="32">
        <v>3</v>
      </c>
      <c r="E662" s="42">
        <f t="shared" si="318"/>
        <v>100</v>
      </c>
      <c r="F662" s="17">
        <v>1133</v>
      </c>
      <c r="G662" s="17">
        <f t="shared" si="339"/>
        <v>995</v>
      </c>
      <c r="H662" s="32">
        <f t="shared" si="340"/>
        <v>961</v>
      </c>
      <c r="I662" s="45">
        <f>SUM(H662/G662)*100</f>
        <v>96.58291457286433</v>
      </c>
      <c r="J662" s="24">
        <v>380</v>
      </c>
      <c r="K662" s="24">
        <v>6</v>
      </c>
      <c r="L662" s="24">
        <v>67</v>
      </c>
      <c r="M662" s="24">
        <v>23</v>
      </c>
      <c r="N662" s="24">
        <v>80</v>
      </c>
      <c r="O662" s="24">
        <v>6</v>
      </c>
      <c r="P662" s="24">
        <v>399</v>
      </c>
      <c r="Q662" s="24">
        <v>0</v>
      </c>
      <c r="R662" s="24">
        <v>0</v>
      </c>
      <c r="S662" s="24">
        <v>0</v>
      </c>
      <c r="T662" s="24">
        <v>0</v>
      </c>
      <c r="U662" s="32">
        <v>12</v>
      </c>
      <c r="V662" s="42">
        <f t="shared" si="337"/>
        <v>1.2060301507537687</v>
      </c>
      <c r="W662" s="32">
        <v>22</v>
      </c>
      <c r="X662" s="42">
        <f t="shared" si="338"/>
        <v>2.21105527638191</v>
      </c>
    </row>
    <row r="663" spans="1:24" ht="15.75">
      <c r="A663" s="18" t="s">
        <v>683</v>
      </c>
      <c r="B663" s="17">
        <v>2</v>
      </c>
      <c r="C663" s="17">
        <v>2</v>
      </c>
      <c r="D663" s="32">
        <v>2</v>
      </c>
      <c r="E663" s="42">
        <f t="shared" si="318"/>
        <v>100</v>
      </c>
      <c r="F663" s="17">
        <v>308</v>
      </c>
      <c r="G663" s="17">
        <f t="shared" si="339"/>
        <v>276</v>
      </c>
      <c r="H663" s="32">
        <f t="shared" si="340"/>
        <v>243</v>
      </c>
      <c r="I663" s="45">
        <f>SUM(H663/G663)*100</f>
        <v>88.04347826086956</v>
      </c>
      <c r="J663" s="24">
        <v>0</v>
      </c>
      <c r="K663" s="24">
        <v>44</v>
      </c>
      <c r="L663" s="24">
        <v>8</v>
      </c>
      <c r="M663" s="24">
        <v>3</v>
      </c>
      <c r="N663" s="24">
        <v>93</v>
      </c>
      <c r="O663" s="24">
        <v>2</v>
      </c>
      <c r="P663" s="24">
        <v>2</v>
      </c>
      <c r="Q663" s="24">
        <v>0</v>
      </c>
      <c r="R663" s="24">
        <v>91</v>
      </c>
      <c r="S663" s="24">
        <v>0</v>
      </c>
      <c r="T663" s="24">
        <v>0</v>
      </c>
      <c r="U663" s="32">
        <v>15</v>
      </c>
      <c r="V663" s="42">
        <f t="shared" si="337"/>
        <v>5.434782608695652</v>
      </c>
      <c r="W663" s="32">
        <v>18</v>
      </c>
      <c r="X663" s="42">
        <f t="shared" si="338"/>
        <v>6.521739130434782</v>
      </c>
    </row>
    <row r="664" spans="1:24" ht="15.75">
      <c r="A664" s="13"/>
      <c r="B664" s="17"/>
      <c r="C664" s="17"/>
      <c r="D664" s="32"/>
      <c r="E664" s="42"/>
      <c r="F664" s="17"/>
      <c r="G664" s="17"/>
      <c r="H664" s="32"/>
      <c r="I664" s="45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32"/>
      <c r="V664" s="42"/>
      <c r="W664" s="32"/>
      <c r="X664" s="42"/>
    </row>
    <row r="665" spans="1:24" ht="15.75">
      <c r="A665" s="15" t="s">
        <v>452</v>
      </c>
      <c r="B665" s="19">
        <f>SUM(B666:B670)</f>
        <v>13</v>
      </c>
      <c r="C665" s="19">
        <f>SUM(C666:C670)</f>
        <v>18</v>
      </c>
      <c r="D665" s="33">
        <f>SUM(D666:D670)</f>
        <v>18</v>
      </c>
      <c r="E665" s="43">
        <f aca="true" t="shared" si="341" ref="E665:E714">SUM(D665/C665)*100</f>
        <v>100</v>
      </c>
      <c r="F665" s="19">
        <f>SUM(F666:F670)</f>
        <v>5397</v>
      </c>
      <c r="G665" s="19">
        <f>SUM(G666:G670)</f>
        <v>4674</v>
      </c>
      <c r="H665" s="33">
        <f>SUM(H666:H670)</f>
        <v>4536</v>
      </c>
      <c r="I665" s="49">
        <f aca="true" t="shared" si="342" ref="I665:I714">SUM(H665/G665)*100</f>
        <v>97.04749679075738</v>
      </c>
      <c r="J665" s="25">
        <f aca="true" t="shared" si="343" ref="J665:U665">SUM(J666:J670)</f>
        <v>2274</v>
      </c>
      <c r="K665" s="25">
        <f t="shared" si="343"/>
        <v>76</v>
      </c>
      <c r="L665" s="25">
        <f t="shared" si="343"/>
        <v>189</v>
      </c>
      <c r="M665" s="25">
        <f t="shared" si="343"/>
        <v>564</v>
      </c>
      <c r="N665" s="25">
        <f t="shared" si="343"/>
        <v>688</v>
      </c>
      <c r="O665" s="25">
        <f t="shared" si="343"/>
        <v>18</v>
      </c>
      <c r="P665" s="25">
        <f>SUM(P666:P670)</f>
        <v>236</v>
      </c>
      <c r="Q665" s="25">
        <f t="shared" si="343"/>
        <v>4</v>
      </c>
      <c r="R665" s="25">
        <f t="shared" si="343"/>
        <v>487</v>
      </c>
      <c r="S665" s="25">
        <f t="shared" si="343"/>
        <v>0</v>
      </c>
      <c r="T665" s="25">
        <f t="shared" si="343"/>
        <v>0</v>
      </c>
      <c r="U665" s="33">
        <f t="shared" si="343"/>
        <v>72</v>
      </c>
      <c r="V665" s="43">
        <f aca="true" t="shared" si="344" ref="V665:V670">SUM(U665/G665)*100</f>
        <v>1.540436456996149</v>
      </c>
      <c r="W665" s="33">
        <f>SUM(W666:W670)</f>
        <v>66</v>
      </c>
      <c r="X665" s="43">
        <f aca="true" t="shared" si="345" ref="X665:X670">SUM(W665/G665)*100</f>
        <v>1.4120667522464698</v>
      </c>
    </row>
    <row r="666" spans="1:24" ht="15.75">
      <c r="A666" s="18" t="s">
        <v>453</v>
      </c>
      <c r="B666" s="17">
        <v>5</v>
      </c>
      <c r="C666" s="17">
        <v>7</v>
      </c>
      <c r="D666" s="32">
        <v>7</v>
      </c>
      <c r="E666" s="42">
        <f t="shared" si="341"/>
        <v>100</v>
      </c>
      <c r="F666" s="17">
        <v>2251</v>
      </c>
      <c r="G666" s="17">
        <f>SUM(H666,U666,W666)</f>
        <v>1916</v>
      </c>
      <c r="H666" s="32">
        <f>SUM(J666:T666)</f>
        <v>1848</v>
      </c>
      <c r="I666" s="45">
        <f t="shared" si="342"/>
        <v>96.4509394572025</v>
      </c>
      <c r="J666" s="24">
        <v>925</v>
      </c>
      <c r="K666" s="24">
        <v>46</v>
      </c>
      <c r="L666" s="24">
        <v>73</v>
      </c>
      <c r="M666" s="24">
        <v>232</v>
      </c>
      <c r="N666" s="24">
        <v>61</v>
      </c>
      <c r="O666" s="24">
        <v>13</v>
      </c>
      <c r="P666" s="24">
        <v>7</v>
      </c>
      <c r="Q666" s="24">
        <v>4</v>
      </c>
      <c r="R666" s="24">
        <v>487</v>
      </c>
      <c r="S666" s="24">
        <v>0</v>
      </c>
      <c r="T666" s="24">
        <v>0</v>
      </c>
      <c r="U666" s="32">
        <v>38</v>
      </c>
      <c r="V666" s="42">
        <f t="shared" si="344"/>
        <v>1.9832985386221296</v>
      </c>
      <c r="W666" s="32">
        <v>30</v>
      </c>
      <c r="X666" s="42">
        <f t="shared" si="345"/>
        <v>1.5657620041753653</v>
      </c>
    </row>
    <row r="667" spans="1:24" ht="15.75">
      <c r="A667" s="18" t="s">
        <v>66</v>
      </c>
      <c r="B667" s="17">
        <v>3</v>
      </c>
      <c r="C667" s="17">
        <v>4</v>
      </c>
      <c r="D667" s="32">
        <v>4</v>
      </c>
      <c r="E667" s="42">
        <f t="shared" si="341"/>
        <v>100</v>
      </c>
      <c r="F667" s="17">
        <v>1078</v>
      </c>
      <c r="G667" s="17">
        <f>SUM(H667,U667,W667)</f>
        <v>963</v>
      </c>
      <c r="H667" s="32">
        <f>SUM(J667:T667)</f>
        <v>943</v>
      </c>
      <c r="I667" s="45">
        <f t="shared" si="342"/>
        <v>97.92315680166148</v>
      </c>
      <c r="J667" s="24">
        <v>458</v>
      </c>
      <c r="K667" s="24">
        <v>6</v>
      </c>
      <c r="L667" s="24">
        <v>6</v>
      </c>
      <c r="M667" s="24">
        <v>9</v>
      </c>
      <c r="N667" s="24">
        <v>462</v>
      </c>
      <c r="O667" s="24">
        <v>0</v>
      </c>
      <c r="P667" s="24">
        <v>2</v>
      </c>
      <c r="Q667" s="24">
        <v>0</v>
      </c>
      <c r="R667" s="24">
        <v>0</v>
      </c>
      <c r="S667" s="24">
        <v>0</v>
      </c>
      <c r="T667" s="24">
        <v>0</v>
      </c>
      <c r="U667" s="32">
        <v>6</v>
      </c>
      <c r="V667" s="42">
        <f t="shared" si="344"/>
        <v>0.6230529595015576</v>
      </c>
      <c r="W667" s="32">
        <v>14</v>
      </c>
      <c r="X667" s="42">
        <f t="shared" si="345"/>
        <v>1.453790238836968</v>
      </c>
    </row>
    <row r="668" spans="1:24" ht="15.75">
      <c r="A668" s="18" t="s">
        <v>260</v>
      </c>
      <c r="B668" s="17">
        <v>1</v>
      </c>
      <c r="C668" s="17">
        <v>2</v>
      </c>
      <c r="D668" s="32">
        <v>2</v>
      </c>
      <c r="E668" s="42">
        <f t="shared" si="341"/>
        <v>100</v>
      </c>
      <c r="F668" s="17">
        <v>679</v>
      </c>
      <c r="G668" s="17">
        <f>SUM(H668,U668,W668)</f>
        <v>610</v>
      </c>
      <c r="H668" s="32">
        <f>SUM(J668:T668)</f>
        <v>605</v>
      </c>
      <c r="I668" s="45">
        <f t="shared" si="342"/>
        <v>99.18032786885246</v>
      </c>
      <c r="J668" s="24">
        <v>295</v>
      </c>
      <c r="K668" s="24">
        <v>7</v>
      </c>
      <c r="L668" s="24">
        <v>56</v>
      </c>
      <c r="M668" s="24">
        <v>5</v>
      </c>
      <c r="N668" s="24">
        <v>23</v>
      </c>
      <c r="O668" s="24">
        <v>0</v>
      </c>
      <c r="P668" s="24">
        <v>219</v>
      </c>
      <c r="Q668" s="24">
        <v>0</v>
      </c>
      <c r="R668" s="24">
        <v>0</v>
      </c>
      <c r="S668" s="24">
        <v>0</v>
      </c>
      <c r="T668" s="24">
        <v>0</v>
      </c>
      <c r="U668" s="32">
        <v>3</v>
      </c>
      <c r="V668" s="42">
        <f t="shared" si="344"/>
        <v>0.49180327868852464</v>
      </c>
      <c r="W668" s="32">
        <v>2</v>
      </c>
      <c r="X668" s="42">
        <f t="shared" si="345"/>
        <v>0.32786885245901637</v>
      </c>
    </row>
    <row r="669" spans="1:24" ht="15.75">
      <c r="A669" s="18" t="s">
        <v>454</v>
      </c>
      <c r="B669" s="17">
        <v>1</v>
      </c>
      <c r="C669" s="17">
        <v>2</v>
      </c>
      <c r="D669" s="32">
        <v>2</v>
      </c>
      <c r="E669" s="42">
        <f t="shared" si="341"/>
        <v>100</v>
      </c>
      <c r="F669" s="17">
        <v>583</v>
      </c>
      <c r="G669" s="17">
        <f>SUM(H669,U669,W669)</f>
        <v>512</v>
      </c>
      <c r="H669" s="32">
        <f>SUM(J669:T669)</f>
        <v>501</v>
      </c>
      <c r="I669" s="45">
        <f t="shared" si="342"/>
        <v>97.8515625</v>
      </c>
      <c r="J669" s="24">
        <v>292</v>
      </c>
      <c r="K669" s="24">
        <v>7</v>
      </c>
      <c r="L669" s="24">
        <v>20</v>
      </c>
      <c r="M669" s="24">
        <v>134</v>
      </c>
      <c r="N669" s="24">
        <v>45</v>
      </c>
      <c r="O669" s="24">
        <v>0</v>
      </c>
      <c r="P669" s="24">
        <v>3</v>
      </c>
      <c r="Q669" s="24">
        <v>0</v>
      </c>
      <c r="R669" s="24">
        <v>0</v>
      </c>
      <c r="S669" s="24">
        <v>0</v>
      </c>
      <c r="T669" s="24">
        <v>0</v>
      </c>
      <c r="U669" s="32">
        <v>7</v>
      </c>
      <c r="V669" s="42">
        <f t="shared" si="344"/>
        <v>1.3671875</v>
      </c>
      <c r="W669" s="32">
        <v>4</v>
      </c>
      <c r="X669" s="42">
        <f t="shared" si="345"/>
        <v>0.78125</v>
      </c>
    </row>
    <row r="670" spans="1:24" ht="15.75">
      <c r="A670" s="13" t="s">
        <v>620</v>
      </c>
      <c r="B670" s="17">
        <v>3</v>
      </c>
      <c r="C670" s="17">
        <v>3</v>
      </c>
      <c r="D670" s="32">
        <v>3</v>
      </c>
      <c r="E670" s="42">
        <f t="shared" si="341"/>
        <v>100</v>
      </c>
      <c r="F670" s="17">
        <v>806</v>
      </c>
      <c r="G670" s="17">
        <f>SUM(H670,U670,W670)</f>
        <v>673</v>
      </c>
      <c r="H670" s="32">
        <f>SUM(J670:T670)</f>
        <v>639</v>
      </c>
      <c r="I670" s="45">
        <f t="shared" si="342"/>
        <v>94.94799405646359</v>
      </c>
      <c r="J670" s="24">
        <v>304</v>
      </c>
      <c r="K670" s="24">
        <v>10</v>
      </c>
      <c r="L670" s="24">
        <v>34</v>
      </c>
      <c r="M670" s="24">
        <v>184</v>
      </c>
      <c r="N670" s="24">
        <v>97</v>
      </c>
      <c r="O670" s="24">
        <v>5</v>
      </c>
      <c r="P670" s="24">
        <v>5</v>
      </c>
      <c r="Q670" s="24">
        <v>0</v>
      </c>
      <c r="R670" s="24">
        <v>0</v>
      </c>
      <c r="S670" s="24">
        <v>0</v>
      </c>
      <c r="T670" s="24">
        <v>0</v>
      </c>
      <c r="U670" s="32">
        <v>18</v>
      </c>
      <c r="V670" s="42">
        <f t="shared" si="344"/>
        <v>2.674591381872214</v>
      </c>
      <c r="W670" s="32">
        <v>16</v>
      </c>
      <c r="X670" s="42">
        <f t="shared" si="345"/>
        <v>2.37741456166419</v>
      </c>
    </row>
    <row r="671" spans="1:24" ht="15.75">
      <c r="A671" s="18"/>
      <c r="B671" s="17"/>
      <c r="C671" s="17"/>
      <c r="D671" s="32"/>
      <c r="E671" s="42"/>
      <c r="F671" s="17"/>
      <c r="G671" s="17"/>
      <c r="H671" s="32"/>
      <c r="I671" s="45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32"/>
      <c r="V671" s="42"/>
      <c r="W671" s="32"/>
      <c r="X671" s="42"/>
    </row>
    <row r="672" spans="1:24" ht="15.75">
      <c r="A672" s="15" t="s">
        <v>455</v>
      </c>
      <c r="B672" s="19">
        <f>SUM(B673:B678)</f>
        <v>19</v>
      </c>
      <c r="C672" s="33">
        <f>SUM(C673:C678)</f>
        <v>25</v>
      </c>
      <c r="D672" s="33">
        <f>SUM(D673:D678)</f>
        <v>25</v>
      </c>
      <c r="E672" s="43">
        <f t="shared" si="341"/>
        <v>100</v>
      </c>
      <c r="F672" s="33">
        <f>SUM(F673:F678)</f>
        <v>7807</v>
      </c>
      <c r="G672" s="33">
        <f aca="true" t="shared" si="346" ref="G672:W672">SUM(G673:G678)</f>
        <v>6547</v>
      </c>
      <c r="H672" s="33">
        <f>SUM(H673:H678)</f>
        <v>6309</v>
      </c>
      <c r="I672" s="49">
        <f t="shared" si="342"/>
        <v>96.36474721246373</v>
      </c>
      <c r="J672" s="33">
        <f t="shared" si="346"/>
        <v>2802</v>
      </c>
      <c r="K672" s="33">
        <f t="shared" si="346"/>
        <v>65</v>
      </c>
      <c r="L672" s="33">
        <f t="shared" si="346"/>
        <v>857</v>
      </c>
      <c r="M672" s="33">
        <f t="shared" si="346"/>
        <v>1065</v>
      </c>
      <c r="N672" s="33">
        <f t="shared" si="346"/>
        <v>1402</v>
      </c>
      <c r="O672" s="33">
        <f t="shared" si="346"/>
        <v>24</v>
      </c>
      <c r="P672" s="33">
        <f>SUM(P673:P678)</f>
        <v>83</v>
      </c>
      <c r="Q672" s="33">
        <f t="shared" si="346"/>
        <v>11</v>
      </c>
      <c r="R672" s="33">
        <f t="shared" si="346"/>
        <v>0</v>
      </c>
      <c r="S672" s="33">
        <f t="shared" si="346"/>
        <v>0</v>
      </c>
      <c r="T672" s="33">
        <f t="shared" si="346"/>
        <v>0</v>
      </c>
      <c r="U672" s="33">
        <f t="shared" si="346"/>
        <v>116</v>
      </c>
      <c r="V672" s="43">
        <f>SUM(U672/G672)*100</f>
        <v>1.7718038796395295</v>
      </c>
      <c r="W672" s="33">
        <f t="shared" si="346"/>
        <v>122</v>
      </c>
      <c r="X672" s="43">
        <f>SUM(W672/G672)*100</f>
        <v>1.8634489078967464</v>
      </c>
    </row>
    <row r="673" spans="1:24" ht="15.75">
      <c r="A673" s="18" t="s">
        <v>456</v>
      </c>
      <c r="B673" s="17">
        <v>2</v>
      </c>
      <c r="C673" s="17">
        <v>5</v>
      </c>
      <c r="D673" s="32">
        <v>5</v>
      </c>
      <c r="E673" s="42">
        <f t="shared" si="341"/>
        <v>100</v>
      </c>
      <c r="F673" s="17">
        <v>1993</v>
      </c>
      <c r="G673" s="17">
        <f aca="true" t="shared" si="347" ref="G673:G678">SUM(H673,U673,W673)</f>
        <v>1686</v>
      </c>
      <c r="H673" s="32">
        <f aca="true" t="shared" si="348" ref="H673:H678">SUM(J673:T673)</f>
        <v>1624</v>
      </c>
      <c r="I673" s="45">
        <f t="shared" si="342"/>
        <v>96.3226571767497</v>
      </c>
      <c r="J673" s="24">
        <v>867</v>
      </c>
      <c r="K673" s="24">
        <v>41</v>
      </c>
      <c r="L673" s="24">
        <v>97</v>
      </c>
      <c r="M673" s="24">
        <v>153</v>
      </c>
      <c r="N673" s="24">
        <v>416</v>
      </c>
      <c r="O673" s="24">
        <v>16</v>
      </c>
      <c r="P673" s="24">
        <v>34</v>
      </c>
      <c r="Q673" s="24">
        <v>0</v>
      </c>
      <c r="R673" s="24">
        <v>0</v>
      </c>
      <c r="S673" s="24">
        <v>0</v>
      </c>
      <c r="T673" s="24">
        <v>0</v>
      </c>
      <c r="U673" s="32">
        <v>29</v>
      </c>
      <c r="V673" s="42">
        <f aca="true" t="shared" si="349" ref="V673:V678">SUM(U673/G673)*100</f>
        <v>1.7200474495848161</v>
      </c>
      <c r="W673" s="32">
        <v>33</v>
      </c>
      <c r="X673" s="42">
        <f aca="true" t="shared" si="350" ref="X673:X678">SUM(W673/G673)*100</f>
        <v>1.9572953736654803</v>
      </c>
    </row>
    <row r="674" spans="1:24" ht="15.75">
      <c r="A674" s="18" t="s">
        <v>457</v>
      </c>
      <c r="B674" s="17">
        <v>2</v>
      </c>
      <c r="C674" s="17">
        <v>2</v>
      </c>
      <c r="D674" s="32">
        <v>2</v>
      </c>
      <c r="E674" s="42">
        <f t="shared" si="341"/>
        <v>100</v>
      </c>
      <c r="F674" s="17">
        <v>400</v>
      </c>
      <c r="G674" s="17">
        <f t="shared" si="347"/>
        <v>370</v>
      </c>
      <c r="H674" s="32">
        <f t="shared" si="348"/>
        <v>365</v>
      </c>
      <c r="I674" s="45">
        <f t="shared" si="342"/>
        <v>98.64864864864865</v>
      </c>
      <c r="J674" s="24">
        <v>116</v>
      </c>
      <c r="K674" s="24">
        <v>3</v>
      </c>
      <c r="L674" s="24">
        <v>196</v>
      </c>
      <c r="M674" s="24">
        <v>7</v>
      </c>
      <c r="N674" s="24">
        <v>42</v>
      </c>
      <c r="O674" s="24">
        <v>0</v>
      </c>
      <c r="P674" s="24">
        <v>1</v>
      </c>
      <c r="Q674" s="24">
        <v>0</v>
      </c>
      <c r="R674" s="24">
        <v>0</v>
      </c>
      <c r="S674" s="24">
        <v>0</v>
      </c>
      <c r="T674" s="24">
        <v>0</v>
      </c>
      <c r="U674" s="32">
        <v>2</v>
      </c>
      <c r="V674" s="42">
        <f t="shared" si="349"/>
        <v>0.5405405405405406</v>
      </c>
      <c r="W674" s="32">
        <v>3</v>
      </c>
      <c r="X674" s="42">
        <f t="shared" si="350"/>
        <v>0.8108108108108109</v>
      </c>
    </row>
    <row r="675" spans="1:24" ht="15.75">
      <c r="A675" s="18" t="s">
        <v>458</v>
      </c>
      <c r="B675" s="17">
        <v>4</v>
      </c>
      <c r="C675" s="17">
        <v>4</v>
      </c>
      <c r="D675" s="32">
        <v>4</v>
      </c>
      <c r="E675" s="42">
        <f t="shared" si="341"/>
        <v>100</v>
      </c>
      <c r="F675" s="17">
        <v>1089</v>
      </c>
      <c r="G675" s="17">
        <f t="shared" si="347"/>
        <v>894</v>
      </c>
      <c r="H675" s="32">
        <f t="shared" si="348"/>
        <v>854</v>
      </c>
      <c r="I675" s="45">
        <f t="shared" si="342"/>
        <v>95.52572706935123</v>
      </c>
      <c r="J675" s="24">
        <v>303</v>
      </c>
      <c r="K675" s="24">
        <v>0</v>
      </c>
      <c r="L675" s="24">
        <v>33</v>
      </c>
      <c r="M675" s="24">
        <v>214</v>
      </c>
      <c r="N675" s="24">
        <v>273</v>
      </c>
      <c r="O675" s="24">
        <v>2</v>
      </c>
      <c r="P675" s="24">
        <v>18</v>
      </c>
      <c r="Q675" s="24">
        <v>11</v>
      </c>
      <c r="R675" s="24">
        <v>0</v>
      </c>
      <c r="S675" s="24">
        <v>0</v>
      </c>
      <c r="T675" s="24">
        <v>0</v>
      </c>
      <c r="U675" s="32">
        <v>19</v>
      </c>
      <c r="V675" s="42">
        <f t="shared" si="349"/>
        <v>2.1252796420581657</v>
      </c>
      <c r="W675" s="32">
        <v>21</v>
      </c>
      <c r="X675" s="42">
        <f t="shared" si="350"/>
        <v>2.348993288590604</v>
      </c>
    </row>
    <row r="676" spans="1:24" ht="15.75">
      <c r="A676" s="18" t="s">
        <v>459</v>
      </c>
      <c r="B676" s="17">
        <v>5</v>
      </c>
      <c r="C676" s="17">
        <v>5</v>
      </c>
      <c r="D676" s="32">
        <v>5</v>
      </c>
      <c r="E676" s="42">
        <f t="shared" si="341"/>
        <v>100</v>
      </c>
      <c r="F676" s="17">
        <v>1221</v>
      </c>
      <c r="G676" s="17">
        <f t="shared" si="347"/>
        <v>997</v>
      </c>
      <c r="H676" s="32">
        <f t="shared" si="348"/>
        <v>942</v>
      </c>
      <c r="I676" s="45">
        <f t="shared" si="342"/>
        <v>94.48345035105315</v>
      </c>
      <c r="J676" s="24">
        <v>437</v>
      </c>
      <c r="K676" s="24">
        <v>4</v>
      </c>
      <c r="L676" s="24">
        <v>46</v>
      </c>
      <c r="M676" s="24">
        <v>394</v>
      </c>
      <c r="N676" s="24">
        <v>40</v>
      </c>
      <c r="O676" s="24">
        <v>2</v>
      </c>
      <c r="P676" s="24">
        <v>19</v>
      </c>
      <c r="Q676" s="24">
        <v>0</v>
      </c>
      <c r="R676" s="24">
        <v>0</v>
      </c>
      <c r="S676" s="24">
        <v>0</v>
      </c>
      <c r="T676" s="24">
        <v>0</v>
      </c>
      <c r="U676" s="32">
        <v>22</v>
      </c>
      <c r="V676" s="42">
        <f t="shared" si="349"/>
        <v>2.206619859578736</v>
      </c>
      <c r="W676" s="32">
        <v>33</v>
      </c>
      <c r="X676" s="42">
        <f t="shared" si="350"/>
        <v>3.3099297893681046</v>
      </c>
    </row>
    <row r="677" spans="1:24" ht="15.75">
      <c r="A677" s="18" t="s">
        <v>185</v>
      </c>
      <c r="B677" s="17">
        <v>2</v>
      </c>
      <c r="C677" s="17">
        <v>3</v>
      </c>
      <c r="D677" s="32">
        <v>3</v>
      </c>
      <c r="E677" s="42">
        <f t="shared" si="341"/>
        <v>100</v>
      </c>
      <c r="F677" s="17">
        <v>1204</v>
      </c>
      <c r="G677" s="17">
        <f t="shared" si="347"/>
        <v>1011</v>
      </c>
      <c r="H677" s="32">
        <f t="shared" si="348"/>
        <v>980</v>
      </c>
      <c r="I677" s="45">
        <f t="shared" si="342"/>
        <v>96.93372898120673</v>
      </c>
      <c r="J677" s="24">
        <v>522</v>
      </c>
      <c r="K677" s="24">
        <v>3</v>
      </c>
      <c r="L677" s="24">
        <v>117</v>
      </c>
      <c r="M677" s="24">
        <v>62</v>
      </c>
      <c r="N677" s="24">
        <v>271</v>
      </c>
      <c r="O677" s="24">
        <v>2</v>
      </c>
      <c r="P677" s="24">
        <v>3</v>
      </c>
      <c r="Q677" s="24">
        <v>0</v>
      </c>
      <c r="R677" s="24">
        <v>0</v>
      </c>
      <c r="S677" s="24">
        <v>0</v>
      </c>
      <c r="T677" s="24">
        <v>0</v>
      </c>
      <c r="U677" s="32">
        <v>19</v>
      </c>
      <c r="V677" s="42">
        <f t="shared" si="349"/>
        <v>1.8793273986152326</v>
      </c>
      <c r="W677" s="32">
        <v>12</v>
      </c>
      <c r="X677" s="42">
        <f t="shared" si="350"/>
        <v>1.1869436201780417</v>
      </c>
    </row>
    <row r="678" spans="1:24" ht="15.75">
      <c r="A678" s="18" t="s">
        <v>303</v>
      </c>
      <c r="B678" s="17">
        <v>4</v>
      </c>
      <c r="C678" s="17">
        <v>6</v>
      </c>
      <c r="D678" s="32">
        <v>6</v>
      </c>
      <c r="E678" s="42">
        <f t="shared" si="341"/>
        <v>100</v>
      </c>
      <c r="F678" s="17">
        <v>1900</v>
      </c>
      <c r="G678" s="17">
        <f t="shared" si="347"/>
        <v>1589</v>
      </c>
      <c r="H678" s="32">
        <f t="shared" si="348"/>
        <v>1544</v>
      </c>
      <c r="I678" s="45">
        <f>SUM(H678/G678)*100</f>
        <v>97.16803020767777</v>
      </c>
      <c r="J678" s="24">
        <v>557</v>
      </c>
      <c r="K678" s="24">
        <v>14</v>
      </c>
      <c r="L678" s="24">
        <v>368</v>
      </c>
      <c r="M678" s="24">
        <v>235</v>
      </c>
      <c r="N678" s="24">
        <v>360</v>
      </c>
      <c r="O678" s="24">
        <v>2</v>
      </c>
      <c r="P678" s="24">
        <v>8</v>
      </c>
      <c r="Q678" s="24">
        <v>0</v>
      </c>
      <c r="R678" s="24">
        <v>0</v>
      </c>
      <c r="S678" s="24">
        <v>0</v>
      </c>
      <c r="T678" s="24">
        <v>0</v>
      </c>
      <c r="U678" s="32">
        <v>25</v>
      </c>
      <c r="V678" s="42">
        <f t="shared" si="349"/>
        <v>1.5733165512901195</v>
      </c>
      <c r="W678" s="32">
        <v>20</v>
      </c>
      <c r="X678" s="42">
        <f t="shared" si="350"/>
        <v>1.2586532410320956</v>
      </c>
    </row>
    <row r="679" spans="1:24" ht="15.75">
      <c r="A679" s="15"/>
      <c r="B679" s="19"/>
      <c r="C679" s="19"/>
      <c r="D679" s="33"/>
      <c r="E679" s="42"/>
      <c r="F679" s="19"/>
      <c r="G679" s="19"/>
      <c r="H679" s="33"/>
      <c r="I679" s="4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33"/>
      <c r="V679" s="42"/>
      <c r="W679" s="33"/>
      <c r="X679" s="42"/>
    </row>
    <row r="680" spans="1:24" ht="15.75">
      <c r="A680" s="15" t="s">
        <v>460</v>
      </c>
      <c r="B680" s="19">
        <f>SUM(B681:B688)</f>
        <v>31</v>
      </c>
      <c r="C680" s="19">
        <f aca="true" t="shared" si="351" ref="C680:J680">SUM(C681:C688)</f>
        <v>37</v>
      </c>
      <c r="D680" s="33">
        <f t="shared" si="351"/>
        <v>37</v>
      </c>
      <c r="E680" s="43">
        <f t="shared" si="341"/>
        <v>100</v>
      </c>
      <c r="F680" s="33">
        <f t="shared" si="351"/>
        <v>10350</v>
      </c>
      <c r="G680" s="33">
        <f t="shared" si="351"/>
        <v>8308</v>
      </c>
      <c r="H680" s="33">
        <f t="shared" si="351"/>
        <v>7914</v>
      </c>
      <c r="I680" s="49">
        <f t="shared" si="342"/>
        <v>95.25758305247953</v>
      </c>
      <c r="J680" s="33">
        <f t="shared" si="351"/>
        <v>3564</v>
      </c>
      <c r="K680" s="33">
        <f aca="true" t="shared" si="352" ref="K680:U680">SUM(K681:K688)</f>
        <v>102</v>
      </c>
      <c r="L680" s="33">
        <f t="shared" si="352"/>
        <v>474</v>
      </c>
      <c r="M680" s="33">
        <f t="shared" si="352"/>
        <v>2550</v>
      </c>
      <c r="N680" s="33">
        <f t="shared" si="352"/>
        <v>840</v>
      </c>
      <c r="O680" s="33">
        <f t="shared" si="352"/>
        <v>38</v>
      </c>
      <c r="P680" s="33">
        <f t="shared" si="352"/>
        <v>202</v>
      </c>
      <c r="Q680" s="33">
        <f t="shared" si="352"/>
        <v>8</v>
      </c>
      <c r="R680" s="33">
        <f t="shared" si="352"/>
        <v>136</v>
      </c>
      <c r="S680" s="33">
        <f t="shared" si="352"/>
        <v>0</v>
      </c>
      <c r="T680" s="33">
        <f t="shared" si="352"/>
        <v>0</v>
      </c>
      <c r="U680" s="33">
        <f t="shared" si="352"/>
        <v>230</v>
      </c>
      <c r="V680" s="43">
        <f>SUM(U680/G680)*100</f>
        <v>2.7684159845931635</v>
      </c>
      <c r="W680" s="33">
        <f>SUM(W681:W688)</f>
        <v>164</v>
      </c>
      <c r="X680" s="43">
        <f>SUM(W680/G680)*100</f>
        <v>1.974000962927299</v>
      </c>
    </row>
    <row r="681" spans="1:24" ht="15.75">
      <c r="A681" s="18" t="s">
        <v>461</v>
      </c>
      <c r="B681" s="17">
        <v>4</v>
      </c>
      <c r="C681" s="17">
        <v>7</v>
      </c>
      <c r="D681" s="32">
        <v>7</v>
      </c>
      <c r="E681" s="42">
        <f t="shared" si="341"/>
        <v>100</v>
      </c>
      <c r="F681" s="17">
        <v>2343</v>
      </c>
      <c r="G681" s="17">
        <f>SUM(H681,U681,W681)</f>
        <v>1977</v>
      </c>
      <c r="H681" s="32">
        <f>SUM(J681:T681)</f>
        <v>1917</v>
      </c>
      <c r="I681" s="45">
        <f t="shared" si="342"/>
        <v>96.96509863429439</v>
      </c>
      <c r="J681" s="24">
        <v>971</v>
      </c>
      <c r="K681" s="24">
        <v>26</v>
      </c>
      <c r="L681" s="24">
        <v>136</v>
      </c>
      <c r="M681" s="24">
        <v>598</v>
      </c>
      <c r="N681" s="24">
        <v>131</v>
      </c>
      <c r="O681" s="24">
        <v>4</v>
      </c>
      <c r="P681" s="24">
        <v>44</v>
      </c>
      <c r="Q681" s="24">
        <v>7</v>
      </c>
      <c r="R681" s="24">
        <v>0</v>
      </c>
      <c r="S681" s="24">
        <v>0</v>
      </c>
      <c r="T681" s="24">
        <v>0</v>
      </c>
      <c r="U681" s="32">
        <v>29</v>
      </c>
      <c r="V681" s="42">
        <f aca="true" t="shared" si="353" ref="V681:V687">SUM(U681/G681)*100</f>
        <v>1.4668689934243804</v>
      </c>
      <c r="W681" s="32">
        <v>31</v>
      </c>
      <c r="X681" s="42">
        <f aca="true" t="shared" si="354" ref="X681:X687">SUM(W681/G681)*100</f>
        <v>1.5680323722812342</v>
      </c>
    </row>
    <row r="682" spans="1:24" ht="15.75">
      <c r="A682" s="18" t="s">
        <v>27</v>
      </c>
      <c r="B682" s="17">
        <v>10</v>
      </c>
      <c r="C682" s="17">
        <v>10</v>
      </c>
      <c r="D682" s="32">
        <v>10</v>
      </c>
      <c r="E682" s="42">
        <f t="shared" si="341"/>
        <v>100</v>
      </c>
      <c r="F682" s="17">
        <v>1932</v>
      </c>
      <c r="G682" s="17">
        <f aca="true" t="shared" si="355" ref="G682:G688">SUM(H682,U682,W682)</f>
        <v>1392</v>
      </c>
      <c r="H682" s="32">
        <f aca="true" t="shared" si="356" ref="H682:H688">SUM(J682:T682)</f>
        <v>1273</v>
      </c>
      <c r="I682" s="45">
        <f t="shared" si="342"/>
        <v>91.45114942528735</v>
      </c>
      <c r="J682" s="24">
        <v>569</v>
      </c>
      <c r="K682" s="24">
        <v>25</v>
      </c>
      <c r="L682" s="24">
        <v>24</v>
      </c>
      <c r="M682" s="24">
        <v>390</v>
      </c>
      <c r="N682" s="24">
        <v>253</v>
      </c>
      <c r="O682" s="24">
        <v>4</v>
      </c>
      <c r="P682" s="24">
        <v>8</v>
      </c>
      <c r="Q682" s="24">
        <v>0</v>
      </c>
      <c r="R682" s="24">
        <v>0</v>
      </c>
      <c r="S682" s="24">
        <v>0</v>
      </c>
      <c r="T682" s="24">
        <v>0</v>
      </c>
      <c r="U682" s="32">
        <v>73</v>
      </c>
      <c r="V682" s="42">
        <f t="shared" si="353"/>
        <v>5.244252873563219</v>
      </c>
      <c r="W682" s="32">
        <v>46</v>
      </c>
      <c r="X682" s="42">
        <f t="shared" si="354"/>
        <v>3.3045977011494254</v>
      </c>
    </row>
    <row r="683" spans="1:24" ht="15.75">
      <c r="A683" s="18" t="s">
        <v>462</v>
      </c>
      <c r="B683" s="17">
        <v>2</v>
      </c>
      <c r="C683" s="17">
        <v>3</v>
      </c>
      <c r="D683" s="32">
        <v>3</v>
      </c>
      <c r="E683" s="42">
        <f t="shared" si="341"/>
        <v>100</v>
      </c>
      <c r="F683" s="17">
        <v>1179</v>
      </c>
      <c r="G683" s="17">
        <f t="shared" si="355"/>
        <v>966</v>
      </c>
      <c r="H683" s="32">
        <f t="shared" si="356"/>
        <v>935</v>
      </c>
      <c r="I683" s="45">
        <f t="shared" si="342"/>
        <v>96.79089026915115</v>
      </c>
      <c r="J683" s="24">
        <v>378</v>
      </c>
      <c r="K683" s="24">
        <v>10</v>
      </c>
      <c r="L683" s="24">
        <v>41</v>
      </c>
      <c r="M683" s="24">
        <v>438</v>
      </c>
      <c r="N683" s="24">
        <v>66</v>
      </c>
      <c r="O683" s="24">
        <v>1</v>
      </c>
      <c r="P683" s="24">
        <v>1</v>
      </c>
      <c r="Q683" s="24">
        <v>0</v>
      </c>
      <c r="R683" s="24">
        <v>0</v>
      </c>
      <c r="S683" s="24">
        <v>0</v>
      </c>
      <c r="T683" s="24">
        <v>0</v>
      </c>
      <c r="U683" s="32">
        <v>13</v>
      </c>
      <c r="V683" s="42">
        <f t="shared" si="353"/>
        <v>1.3457556935817805</v>
      </c>
      <c r="W683" s="32">
        <v>18</v>
      </c>
      <c r="X683" s="42">
        <f t="shared" si="354"/>
        <v>1.8633540372670807</v>
      </c>
    </row>
    <row r="684" spans="1:24" ht="15.75">
      <c r="A684" s="18" t="s">
        <v>463</v>
      </c>
      <c r="B684" s="17">
        <v>4</v>
      </c>
      <c r="C684" s="17">
        <v>4</v>
      </c>
      <c r="D684" s="32">
        <v>4</v>
      </c>
      <c r="E684" s="42">
        <f t="shared" si="341"/>
        <v>100</v>
      </c>
      <c r="F684" s="17">
        <v>1211</v>
      </c>
      <c r="G684" s="17">
        <f t="shared" si="355"/>
        <v>1002</v>
      </c>
      <c r="H684" s="32">
        <f t="shared" si="356"/>
        <v>979</v>
      </c>
      <c r="I684" s="45">
        <f t="shared" si="342"/>
        <v>97.70459081836327</v>
      </c>
      <c r="J684" s="24">
        <v>410</v>
      </c>
      <c r="K684" s="24">
        <v>19</v>
      </c>
      <c r="L684" s="24">
        <v>16</v>
      </c>
      <c r="M684" s="24">
        <v>416</v>
      </c>
      <c r="N684" s="24">
        <v>111</v>
      </c>
      <c r="O684" s="24">
        <v>6</v>
      </c>
      <c r="P684" s="24">
        <v>1</v>
      </c>
      <c r="Q684" s="24">
        <v>0</v>
      </c>
      <c r="R684" s="24">
        <v>0</v>
      </c>
      <c r="S684" s="24">
        <v>0</v>
      </c>
      <c r="T684" s="24">
        <v>0</v>
      </c>
      <c r="U684" s="32">
        <v>13</v>
      </c>
      <c r="V684" s="42">
        <f t="shared" si="353"/>
        <v>1.2974051896207583</v>
      </c>
      <c r="W684" s="32">
        <v>10</v>
      </c>
      <c r="X684" s="42">
        <f t="shared" si="354"/>
        <v>0.998003992015968</v>
      </c>
    </row>
    <row r="685" spans="1:24" ht="15.75">
      <c r="A685" s="18" t="s">
        <v>464</v>
      </c>
      <c r="B685" s="17">
        <v>1</v>
      </c>
      <c r="C685" s="17">
        <v>2</v>
      </c>
      <c r="D685" s="32">
        <v>2</v>
      </c>
      <c r="E685" s="42">
        <f t="shared" si="341"/>
        <v>100</v>
      </c>
      <c r="F685" s="17">
        <v>670</v>
      </c>
      <c r="G685" s="17">
        <f t="shared" si="355"/>
        <v>556</v>
      </c>
      <c r="H685" s="32">
        <f t="shared" si="356"/>
        <v>507</v>
      </c>
      <c r="I685" s="45">
        <f t="shared" si="342"/>
        <v>91.18705035971223</v>
      </c>
      <c r="J685" s="24">
        <v>356</v>
      </c>
      <c r="K685" s="24">
        <v>13</v>
      </c>
      <c r="L685" s="24">
        <v>0</v>
      </c>
      <c r="M685" s="24">
        <v>0</v>
      </c>
      <c r="N685" s="24">
        <v>0</v>
      </c>
      <c r="O685" s="24">
        <v>3</v>
      </c>
      <c r="P685" s="24">
        <v>135</v>
      </c>
      <c r="Q685" s="24">
        <v>0</v>
      </c>
      <c r="R685" s="24">
        <v>0</v>
      </c>
      <c r="S685" s="24">
        <v>0</v>
      </c>
      <c r="T685" s="24">
        <v>0</v>
      </c>
      <c r="U685" s="32">
        <v>46</v>
      </c>
      <c r="V685" s="42">
        <f t="shared" si="353"/>
        <v>8.273381294964029</v>
      </c>
      <c r="W685" s="32">
        <v>3</v>
      </c>
      <c r="X685" s="42">
        <f t="shared" si="354"/>
        <v>0.539568345323741</v>
      </c>
    </row>
    <row r="686" spans="1:24" ht="15.75">
      <c r="A686" s="18" t="s">
        <v>617</v>
      </c>
      <c r="B686" s="17">
        <v>2</v>
      </c>
      <c r="C686" s="17">
        <v>3</v>
      </c>
      <c r="D686" s="32">
        <v>3</v>
      </c>
      <c r="E686" s="42">
        <f t="shared" si="341"/>
        <v>100</v>
      </c>
      <c r="F686" s="17">
        <v>826</v>
      </c>
      <c r="G686" s="17">
        <f t="shared" si="355"/>
        <v>673</v>
      </c>
      <c r="H686" s="32">
        <f t="shared" si="356"/>
        <v>658</v>
      </c>
      <c r="I686" s="45">
        <f t="shared" si="342"/>
        <v>97.77117384843982</v>
      </c>
      <c r="J686" s="24">
        <v>229</v>
      </c>
      <c r="K686" s="24">
        <v>3</v>
      </c>
      <c r="L686" s="24">
        <v>184</v>
      </c>
      <c r="M686" s="24">
        <v>229</v>
      </c>
      <c r="N686" s="24">
        <v>4</v>
      </c>
      <c r="O686" s="24">
        <v>9</v>
      </c>
      <c r="P686" s="24">
        <v>0</v>
      </c>
      <c r="Q686" s="24">
        <v>0</v>
      </c>
      <c r="R686" s="24">
        <v>0</v>
      </c>
      <c r="S686" s="24">
        <v>0</v>
      </c>
      <c r="T686" s="24">
        <v>0</v>
      </c>
      <c r="U686" s="32">
        <v>5</v>
      </c>
      <c r="V686" s="42">
        <f t="shared" si="353"/>
        <v>0.7429420505200593</v>
      </c>
      <c r="W686" s="32">
        <v>10</v>
      </c>
      <c r="X686" s="42">
        <f t="shared" si="354"/>
        <v>1.4858841010401187</v>
      </c>
    </row>
    <row r="687" spans="1:24" ht="15.75">
      <c r="A687" s="18" t="s">
        <v>638</v>
      </c>
      <c r="B687" s="17">
        <v>4</v>
      </c>
      <c r="C687" s="17">
        <v>4</v>
      </c>
      <c r="D687" s="32">
        <v>4</v>
      </c>
      <c r="E687" s="42">
        <f t="shared" si="341"/>
        <v>100</v>
      </c>
      <c r="F687" s="17">
        <v>1345</v>
      </c>
      <c r="G687" s="17">
        <f t="shared" si="355"/>
        <v>1043</v>
      </c>
      <c r="H687" s="32">
        <f t="shared" si="356"/>
        <v>970</v>
      </c>
      <c r="I687" s="45">
        <f t="shared" si="342"/>
        <v>93.00095877277086</v>
      </c>
      <c r="J687" s="24">
        <v>298</v>
      </c>
      <c r="K687" s="24">
        <v>6</v>
      </c>
      <c r="L687" s="24">
        <v>19</v>
      </c>
      <c r="M687" s="24">
        <v>247</v>
      </c>
      <c r="N687" s="24">
        <v>244</v>
      </c>
      <c r="O687" s="24">
        <v>7</v>
      </c>
      <c r="P687" s="24">
        <v>13</v>
      </c>
      <c r="Q687" s="24">
        <v>0</v>
      </c>
      <c r="R687" s="24">
        <v>136</v>
      </c>
      <c r="S687" s="24">
        <v>0</v>
      </c>
      <c r="T687" s="24">
        <v>0</v>
      </c>
      <c r="U687" s="32">
        <v>45</v>
      </c>
      <c r="V687" s="42">
        <f t="shared" si="353"/>
        <v>4.314477468839885</v>
      </c>
      <c r="W687" s="32">
        <v>28</v>
      </c>
      <c r="X687" s="42">
        <f t="shared" si="354"/>
        <v>2.684563758389262</v>
      </c>
    </row>
    <row r="688" spans="1:24" ht="15.75">
      <c r="A688" s="18" t="s">
        <v>694</v>
      </c>
      <c r="B688" s="17">
        <v>4</v>
      </c>
      <c r="C688" s="17">
        <v>4</v>
      </c>
      <c r="D688" s="32">
        <v>4</v>
      </c>
      <c r="E688" s="42">
        <f>SUM(D688/C688)*100</f>
        <v>100</v>
      </c>
      <c r="F688" s="17">
        <v>844</v>
      </c>
      <c r="G688" s="17">
        <f t="shared" si="355"/>
        <v>699</v>
      </c>
      <c r="H688" s="32">
        <f t="shared" si="356"/>
        <v>675</v>
      </c>
      <c r="I688" s="45">
        <f>SUM(H688/G688)*100</f>
        <v>96.56652360515021</v>
      </c>
      <c r="J688" s="24">
        <v>353</v>
      </c>
      <c r="K688" s="24">
        <v>0</v>
      </c>
      <c r="L688" s="24">
        <v>54</v>
      </c>
      <c r="M688" s="24">
        <v>232</v>
      </c>
      <c r="N688" s="24">
        <v>31</v>
      </c>
      <c r="O688" s="24">
        <v>4</v>
      </c>
      <c r="P688" s="24">
        <v>0</v>
      </c>
      <c r="Q688" s="24">
        <v>1</v>
      </c>
      <c r="R688" s="24">
        <v>0</v>
      </c>
      <c r="S688" s="24">
        <v>0</v>
      </c>
      <c r="T688" s="24">
        <v>0</v>
      </c>
      <c r="U688" s="32">
        <v>6</v>
      </c>
      <c r="V688" s="42">
        <f>SUM(U688/G688)*100</f>
        <v>0.8583690987124464</v>
      </c>
      <c r="W688" s="32">
        <v>18</v>
      </c>
      <c r="X688" s="42">
        <f>SUM(W688/G688)*100</f>
        <v>2.575107296137339</v>
      </c>
    </row>
    <row r="689" spans="1:24" ht="15.75">
      <c r="A689" s="15"/>
      <c r="B689" s="19"/>
      <c r="C689" s="19"/>
      <c r="D689" s="33"/>
      <c r="E689" s="42"/>
      <c r="F689" s="19"/>
      <c r="G689" s="19"/>
      <c r="H689" s="33"/>
      <c r="I689" s="4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33"/>
      <c r="V689" s="42"/>
      <c r="W689" s="33"/>
      <c r="X689" s="42"/>
    </row>
    <row r="690" spans="1:24" ht="15.75">
      <c r="A690" s="15" t="s">
        <v>465</v>
      </c>
      <c r="B690" s="19">
        <f>SUM(B691:B702)</f>
        <v>73</v>
      </c>
      <c r="C690" s="33">
        <f aca="true" t="shared" si="357" ref="C690:W690">SUM(C691:C702)</f>
        <v>152</v>
      </c>
      <c r="D690" s="33">
        <f t="shared" si="357"/>
        <v>150</v>
      </c>
      <c r="E690" s="43">
        <f t="shared" si="341"/>
        <v>98.68421052631578</v>
      </c>
      <c r="F690" s="33">
        <f t="shared" si="357"/>
        <v>57588</v>
      </c>
      <c r="G690" s="33">
        <f t="shared" si="357"/>
        <v>46229</v>
      </c>
      <c r="H690" s="33">
        <f>SUM(H691:H702)</f>
        <v>44208</v>
      </c>
      <c r="I690" s="49">
        <f t="shared" si="342"/>
        <v>95.62828527547643</v>
      </c>
      <c r="J690" s="33">
        <f t="shared" si="357"/>
        <v>17788</v>
      </c>
      <c r="K690" s="33">
        <f t="shared" si="357"/>
        <v>875</v>
      </c>
      <c r="L690" s="33">
        <f t="shared" si="357"/>
        <v>2578</v>
      </c>
      <c r="M690" s="33">
        <f t="shared" si="357"/>
        <v>9759</v>
      </c>
      <c r="N690" s="33">
        <f t="shared" si="357"/>
        <v>7385</v>
      </c>
      <c r="O690" s="33">
        <f t="shared" si="357"/>
        <v>1584</v>
      </c>
      <c r="P690" s="33">
        <f>SUM(P691:P702)</f>
        <v>3835</v>
      </c>
      <c r="Q690" s="33">
        <f t="shared" si="357"/>
        <v>288</v>
      </c>
      <c r="R690" s="33">
        <f t="shared" si="357"/>
        <v>116</v>
      </c>
      <c r="S690" s="33">
        <f t="shared" si="357"/>
        <v>0</v>
      </c>
      <c r="T690" s="33">
        <f t="shared" si="357"/>
        <v>0</v>
      </c>
      <c r="U690" s="33">
        <f t="shared" si="357"/>
        <v>1278</v>
      </c>
      <c r="V690" s="43">
        <f>SUM(U690/G690)*100</f>
        <v>2.7644984749832355</v>
      </c>
      <c r="W690" s="33">
        <f t="shared" si="357"/>
        <v>743</v>
      </c>
      <c r="X690" s="43">
        <f>SUM(W690/G690)*100</f>
        <v>1.6072162495403317</v>
      </c>
    </row>
    <row r="691" spans="1:24" ht="15.75">
      <c r="A691" s="18" t="s">
        <v>466</v>
      </c>
      <c r="B691" s="17">
        <v>12</v>
      </c>
      <c r="C691" s="17">
        <v>43</v>
      </c>
      <c r="D691" s="32">
        <v>41</v>
      </c>
      <c r="E691" s="42">
        <f t="shared" si="341"/>
        <v>95.34883720930233</v>
      </c>
      <c r="F691" s="17">
        <v>19699</v>
      </c>
      <c r="G691" s="17">
        <f>SUM(H691,U691,W691)</f>
        <v>14864</v>
      </c>
      <c r="H691" s="32">
        <f>SUM(J691:T691)</f>
        <v>13957</v>
      </c>
      <c r="I691" s="45">
        <f t="shared" si="342"/>
        <v>93.89800861141012</v>
      </c>
      <c r="J691" s="24">
        <v>5764</v>
      </c>
      <c r="K691" s="24">
        <v>269</v>
      </c>
      <c r="L691" s="24">
        <v>690</v>
      </c>
      <c r="M691" s="24">
        <v>2980</v>
      </c>
      <c r="N691" s="24">
        <v>2178</v>
      </c>
      <c r="O691" s="24">
        <v>808</v>
      </c>
      <c r="P691" s="24">
        <v>1166</v>
      </c>
      <c r="Q691" s="24">
        <v>102</v>
      </c>
      <c r="R691" s="24">
        <v>0</v>
      </c>
      <c r="S691" s="24">
        <v>0</v>
      </c>
      <c r="T691" s="24">
        <v>0</v>
      </c>
      <c r="U691" s="32">
        <v>638</v>
      </c>
      <c r="V691" s="42">
        <f aca="true" t="shared" si="358" ref="V691:V698">SUM(U691/G691)*100</f>
        <v>4.292249730893434</v>
      </c>
      <c r="W691" s="32">
        <v>269</v>
      </c>
      <c r="X691" s="42">
        <f aca="true" t="shared" si="359" ref="X691:X698">SUM(W691/G691)*100</f>
        <v>1.8097416576964478</v>
      </c>
    </row>
    <row r="692" spans="1:24" ht="15.75">
      <c r="A692" s="18" t="s">
        <v>307</v>
      </c>
      <c r="B692" s="17">
        <v>6</v>
      </c>
      <c r="C692" s="17">
        <v>8</v>
      </c>
      <c r="D692" s="32">
        <v>8</v>
      </c>
      <c r="E692" s="42">
        <f t="shared" si="341"/>
        <v>100</v>
      </c>
      <c r="F692" s="17">
        <v>1807</v>
      </c>
      <c r="G692" s="17">
        <f aca="true" t="shared" si="360" ref="G692:G702">SUM(H692,U692,W692)</f>
        <v>1615</v>
      </c>
      <c r="H692" s="32">
        <f aca="true" t="shared" si="361" ref="H692:H702">SUM(J692:T692)</f>
        <v>1560</v>
      </c>
      <c r="I692" s="45">
        <f t="shared" si="342"/>
        <v>96.59442724458205</v>
      </c>
      <c r="J692" s="24">
        <v>635</v>
      </c>
      <c r="K692" s="24">
        <v>0</v>
      </c>
      <c r="L692" s="24">
        <v>101</v>
      </c>
      <c r="M692" s="24">
        <v>661</v>
      </c>
      <c r="N692" s="24">
        <v>136</v>
      </c>
      <c r="O692" s="24">
        <v>27</v>
      </c>
      <c r="P692" s="24">
        <v>0</v>
      </c>
      <c r="Q692" s="24">
        <v>0</v>
      </c>
      <c r="R692" s="24">
        <v>0</v>
      </c>
      <c r="S692" s="24">
        <v>0</v>
      </c>
      <c r="T692" s="24">
        <v>0</v>
      </c>
      <c r="U692" s="32">
        <v>29</v>
      </c>
      <c r="V692" s="42">
        <f t="shared" si="358"/>
        <v>1.7956656346749225</v>
      </c>
      <c r="W692" s="32">
        <v>26</v>
      </c>
      <c r="X692" s="42">
        <f t="shared" si="359"/>
        <v>1.609907120743034</v>
      </c>
    </row>
    <row r="693" spans="1:24" ht="15.75">
      <c r="A693" s="18" t="s">
        <v>467</v>
      </c>
      <c r="B693" s="17">
        <v>4</v>
      </c>
      <c r="C693" s="17">
        <v>8</v>
      </c>
      <c r="D693" s="32">
        <v>8</v>
      </c>
      <c r="E693" s="42">
        <f t="shared" si="341"/>
        <v>100</v>
      </c>
      <c r="F693" s="17">
        <v>2874</v>
      </c>
      <c r="G693" s="17">
        <f t="shared" si="360"/>
        <v>2467</v>
      </c>
      <c r="H693" s="32">
        <f t="shared" si="361"/>
        <v>2387</v>
      </c>
      <c r="I693" s="45">
        <f t="shared" si="342"/>
        <v>96.7571949736522</v>
      </c>
      <c r="J693" s="24">
        <v>901</v>
      </c>
      <c r="K693" s="24">
        <v>29</v>
      </c>
      <c r="L693" s="24">
        <v>255</v>
      </c>
      <c r="M693" s="24">
        <v>350</v>
      </c>
      <c r="N693" s="24">
        <v>78</v>
      </c>
      <c r="O693" s="24">
        <v>17</v>
      </c>
      <c r="P693" s="24">
        <v>755</v>
      </c>
      <c r="Q693" s="24">
        <v>2</v>
      </c>
      <c r="R693" s="24">
        <v>0</v>
      </c>
      <c r="S693" s="24">
        <v>0</v>
      </c>
      <c r="T693" s="24">
        <v>0</v>
      </c>
      <c r="U693" s="32">
        <v>37</v>
      </c>
      <c r="V693" s="42">
        <f>T694</f>
        <v>0</v>
      </c>
      <c r="W693" s="32">
        <v>43</v>
      </c>
      <c r="X693" s="42">
        <f t="shared" si="359"/>
        <v>1.7430077016619374</v>
      </c>
    </row>
    <row r="694" spans="1:24" ht="15.75">
      <c r="A694" s="18" t="s">
        <v>613</v>
      </c>
      <c r="B694" s="17">
        <v>5</v>
      </c>
      <c r="C694" s="17">
        <v>8</v>
      </c>
      <c r="D694" s="32">
        <v>8</v>
      </c>
      <c r="E694" s="42">
        <f t="shared" si="341"/>
        <v>100</v>
      </c>
      <c r="F694" s="17">
        <v>2631</v>
      </c>
      <c r="G694" s="17">
        <f t="shared" si="360"/>
        <v>2308</v>
      </c>
      <c r="H694" s="32">
        <f t="shared" si="361"/>
        <v>2254</v>
      </c>
      <c r="I694" s="45">
        <f t="shared" si="342"/>
        <v>97.66031195840554</v>
      </c>
      <c r="J694" s="24">
        <v>861</v>
      </c>
      <c r="K694" s="24">
        <v>21</v>
      </c>
      <c r="L694" s="24">
        <v>10</v>
      </c>
      <c r="M694" s="24">
        <v>37</v>
      </c>
      <c r="N694" s="24">
        <v>838</v>
      </c>
      <c r="O694" s="24">
        <v>441</v>
      </c>
      <c r="P694" s="24">
        <v>46</v>
      </c>
      <c r="Q694" s="24">
        <v>0</v>
      </c>
      <c r="R694" s="24">
        <v>0</v>
      </c>
      <c r="S694" s="24">
        <v>0</v>
      </c>
      <c r="T694" s="24">
        <v>0</v>
      </c>
      <c r="U694" s="32">
        <v>21</v>
      </c>
      <c r="V694" s="42">
        <f t="shared" si="358"/>
        <v>0.9098786828422877</v>
      </c>
      <c r="W694" s="32">
        <v>33</v>
      </c>
      <c r="X694" s="42">
        <f t="shared" si="359"/>
        <v>1.4298093587521665</v>
      </c>
    </row>
    <row r="695" spans="1:24" ht="15.75">
      <c r="A695" s="18" t="s">
        <v>468</v>
      </c>
      <c r="B695" s="17">
        <v>10</v>
      </c>
      <c r="C695" s="17">
        <v>11</v>
      </c>
      <c r="D695" s="32">
        <v>11</v>
      </c>
      <c r="E695" s="42">
        <f t="shared" si="341"/>
        <v>100</v>
      </c>
      <c r="F695" s="17">
        <v>2402</v>
      </c>
      <c r="G695" s="17">
        <f t="shared" si="360"/>
        <v>1967</v>
      </c>
      <c r="H695" s="32">
        <f t="shared" si="361"/>
        <v>1891</v>
      </c>
      <c r="I695" s="45">
        <f t="shared" si="342"/>
        <v>96.13624809354346</v>
      </c>
      <c r="J695" s="24">
        <v>629</v>
      </c>
      <c r="K695" s="24">
        <v>235</v>
      </c>
      <c r="L695" s="24">
        <v>126</v>
      </c>
      <c r="M695" s="24">
        <v>593</v>
      </c>
      <c r="N695" s="24">
        <v>123</v>
      </c>
      <c r="O695" s="24">
        <v>137</v>
      </c>
      <c r="P695" s="24">
        <v>47</v>
      </c>
      <c r="Q695" s="24">
        <v>1</v>
      </c>
      <c r="R695" s="24">
        <v>0</v>
      </c>
      <c r="S695" s="24">
        <v>0</v>
      </c>
      <c r="T695" s="24">
        <v>0</v>
      </c>
      <c r="U695" s="32">
        <v>32</v>
      </c>
      <c r="V695" s="42">
        <f t="shared" si="358"/>
        <v>1.626842907981698</v>
      </c>
      <c r="W695" s="32">
        <v>44</v>
      </c>
      <c r="X695" s="42">
        <f t="shared" si="359"/>
        <v>2.236908998474835</v>
      </c>
    </row>
    <row r="696" spans="1:24" ht="15.75">
      <c r="A696" s="18" t="s">
        <v>469</v>
      </c>
      <c r="B696" s="17">
        <v>4</v>
      </c>
      <c r="C696" s="17">
        <v>5</v>
      </c>
      <c r="D696" s="32">
        <v>5</v>
      </c>
      <c r="E696" s="42">
        <f t="shared" si="341"/>
        <v>100</v>
      </c>
      <c r="F696" s="17">
        <v>1397</v>
      </c>
      <c r="G696" s="17">
        <f t="shared" si="360"/>
        <v>1245</v>
      </c>
      <c r="H696" s="32">
        <f t="shared" si="361"/>
        <v>1218</v>
      </c>
      <c r="I696" s="45">
        <f t="shared" si="342"/>
        <v>97.83132530120481</v>
      </c>
      <c r="J696" s="24">
        <v>656</v>
      </c>
      <c r="K696" s="24">
        <v>0</v>
      </c>
      <c r="L696" s="24">
        <v>25</v>
      </c>
      <c r="M696" s="24">
        <v>513</v>
      </c>
      <c r="N696" s="24">
        <v>11</v>
      </c>
      <c r="O696" s="24">
        <v>5</v>
      </c>
      <c r="P696" s="24">
        <v>8</v>
      </c>
      <c r="Q696" s="24">
        <v>0</v>
      </c>
      <c r="R696" s="24">
        <v>0</v>
      </c>
      <c r="S696" s="24">
        <v>0</v>
      </c>
      <c r="T696" s="24">
        <v>0</v>
      </c>
      <c r="U696" s="32">
        <v>14</v>
      </c>
      <c r="V696" s="42">
        <f t="shared" si="358"/>
        <v>1.1244979919678715</v>
      </c>
      <c r="W696" s="32">
        <v>13</v>
      </c>
      <c r="X696" s="42">
        <f t="shared" si="359"/>
        <v>1.0441767068273093</v>
      </c>
    </row>
    <row r="697" spans="1:24" ht="15.75">
      <c r="A697" s="18" t="s">
        <v>470</v>
      </c>
      <c r="B697" s="17">
        <v>5</v>
      </c>
      <c r="C697" s="17">
        <v>16</v>
      </c>
      <c r="D697" s="32">
        <v>16</v>
      </c>
      <c r="E697" s="42">
        <f t="shared" si="341"/>
        <v>100</v>
      </c>
      <c r="F697" s="17">
        <v>7214</v>
      </c>
      <c r="G697" s="17">
        <f t="shared" si="360"/>
        <v>5855</v>
      </c>
      <c r="H697" s="32">
        <f t="shared" si="361"/>
        <v>5618</v>
      </c>
      <c r="I697" s="45">
        <f t="shared" si="342"/>
        <v>95.95217762596072</v>
      </c>
      <c r="J697" s="24">
        <v>2031</v>
      </c>
      <c r="K697" s="24">
        <v>47</v>
      </c>
      <c r="L697" s="24">
        <v>509</v>
      </c>
      <c r="M697" s="24">
        <v>823</v>
      </c>
      <c r="N697" s="24">
        <v>1714</v>
      </c>
      <c r="O697" s="24">
        <v>88</v>
      </c>
      <c r="P697" s="24">
        <v>371</v>
      </c>
      <c r="Q697" s="24">
        <v>35</v>
      </c>
      <c r="R697" s="24">
        <v>0</v>
      </c>
      <c r="S697" s="24">
        <v>0</v>
      </c>
      <c r="T697" s="24">
        <v>0</v>
      </c>
      <c r="U697" s="32">
        <v>155</v>
      </c>
      <c r="V697" s="42">
        <f t="shared" si="358"/>
        <v>2.6473099914602902</v>
      </c>
      <c r="W697" s="32">
        <v>82</v>
      </c>
      <c r="X697" s="42">
        <f t="shared" si="359"/>
        <v>1.4005123825789925</v>
      </c>
    </row>
    <row r="698" spans="1:24" ht="15.75">
      <c r="A698" s="18" t="s">
        <v>614</v>
      </c>
      <c r="B698" s="17">
        <v>8</v>
      </c>
      <c r="C698" s="17">
        <v>12</v>
      </c>
      <c r="D698" s="32">
        <v>12</v>
      </c>
      <c r="E698" s="42">
        <f t="shared" si="341"/>
        <v>100</v>
      </c>
      <c r="F698" s="17">
        <v>3709</v>
      </c>
      <c r="G698" s="17">
        <f t="shared" si="360"/>
        <v>3019</v>
      </c>
      <c r="H698" s="32">
        <f t="shared" si="361"/>
        <v>2928</v>
      </c>
      <c r="I698" s="45">
        <f t="shared" si="342"/>
        <v>96.9857568731368</v>
      </c>
      <c r="J698" s="24">
        <v>759</v>
      </c>
      <c r="K698" s="24">
        <v>40</v>
      </c>
      <c r="L698" s="24">
        <v>304</v>
      </c>
      <c r="M698" s="24">
        <v>1289</v>
      </c>
      <c r="N698" s="24">
        <v>223</v>
      </c>
      <c r="O698" s="24">
        <v>15</v>
      </c>
      <c r="P698" s="24">
        <v>267</v>
      </c>
      <c r="Q698" s="24">
        <v>31</v>
      </c>
      <c r="R698" s="24">
        <v>0</v>
      </c>
      <c r="S698" s="24">
        <v>0</v>
      </c>
      <c r="T698" s="24">
        <v>0</v>
      </c>
      <c r="U698" s="32">
        <v>42</v>
      </c>
      <c r="V698" s="42">
        <f t="shared" si="358"/>
        <v>1.391189135475323</v>
      </c>
      <c r="W698" s="32">
        <v>49</v>
      </c>
      <c r="X698" s="42">
        <f t="shared" si="359"/>
        <v>1.6230539913878768</v>
      </c>
    </row>
    <row r="699" spans="1:24" ht="15.75">
      <c r="A699" s="18" t="s">
        <v>677</v>
      </c>
      <c r="B699" s="17">
        <v>4</v>
      </c>
      <c r="C699" s="17">
        <v>8</v>
      </c>
      <c r="D699" s="32">
        <v>8</v>
      </c>
      <c r="E699" s="42">
        <f t="shared" si="341"/>
        <v>100</v>
      </c>
      <c r="F699" s="17">
        <v>2760</v>
      </c>
      <c r="G699" s="17">
        <f t="shared" si="360"/>
        <v>2323</v>
      </c>
      <c r="H699" s="32">
        <f t="shared" si="361"/>
        <v>2250</v>
      </c>
      <c r="I699" s="45">
        <f>SUM(H699/G699)*100</f>
        <v>96.85751183814033</v>
      </c>
      <c r="J699" s="24">
        <v>514</v>
      </c>
      <c r="K699" s="24">
        <v>0</v>
      </c>
      <c r="L699" s="24">
        <v>79</v>
      </c>
      <c r="M699" s="24">
        <v>541</v>
      </c>
      <c r="N699" s="24">
        <v>713</v>
      </c>
      <c r="O699" s="24">
        <v>20</v>
      </c>
      <c r="P699" s="24">
        <v>250</v>
      </c>
      <c r="Q699" s="24">
        <v>17</v>
      </c>
      <c r="R699" s="24">
        <v>116</v>
      </c>
      <c r="S699" s="24">
        <v>0</v>
      </c>
      <c r="T699" s="24">
        <v>0</v>
      </c>
      <c r="U699" s="32">
        <v>31</v>
      </c>
      <c r="V699" s="42">
        <f>SUM(U699/G699)*100</f>
        <v>1.334481274214378</v>
      </c>
      <c r="W699" s="32">
        <v>42</v>
      </c>
      <c r="X699" s="42">
        <f>SUM(W699/G699)*100</f>
        <v>1.8080068876452864</v>
      </c>
    </row>
    <row r="700" spans="1:24" ht="15.75">
      <c r="A700" s="18" t="s">
        <v>678</v>
      </c>
      <c r="B700" s="17">
        <v>6</v>
      </c>
      <c r="C700" s="17">
        <v>7</v>
      </c>
      <c r="D700" s="32">
        <v>7</v>
      </c>
      <c r="E700" s="42">
        <f t="shared" si="341"/>
        <v>100</v>
      </c>
      <c r="F700" s="17">
        <v>2213</v>
      </c>
      <c r="G700" s="17">
        <f t="shared" si="360"/>
        <v>1899</v>
      </c>
      <c r="H700" s="32">
        <f t="shared" si="361"/>
        <v>1851</v>
      </c>
      <c r="I700" s="45">
        <f>SUM(H700/G700)*100</f>
        <v>97.47235387045814</v>
      </c>
      <c r="J700" s="24">
        <v>883</v>
      </c>
      <c r="K700" s="24">
        <v>0</v>
      </c>
      <c r="L700" s="24">
        <v>108</v>
      </c>
      <c r="M700" s="24">
        <v>680</v>
      </c>
      <c r="N700" s="24">
        <v>113</v>
      </c>
      <c r="O700" s="24">
        <v>23</v>
      </c>
      <c r="P700" s="24">
        <v>17</v>
      </c>
      <c r="Q700" s="24">
        <v>27</v>
      </c>
      <c r="R700" s="24">
        <v>0</v>
      </c>
      <c r="S700" s="24">
        <v>0</v>
      </c>
      <c r="T700" s="24">
        <v>0</v>
      </c>
      <c r="U700" s="32">
        <v>26</v>
      </c>
      <c r="V700" s="42">
        <f>SUM(U700/G700)*100</f>
        <v>1.369141653501843</v>
      </c>
      <c r="W700" s="32">
        <v>22</v>
      </c>
      <c r="X700" s="42">
        <f>SUM(W700/G700)*100</f>
        <v>1.1585044760400212</v>
      </c>
    </row>
    <row r="701" spans="1:24" ht="15.75">
      <c r="A701" s="18" t="s">
        <v>679</v>
      </c>
      <c r="B701" s="17">
        <v>5</v>
      </c>
      <c r="C701" s="17">
        <v>22</v>
      </c>
      <c r="D701" s="32">
        <v>22</v>
      </c>
      <c r="E701" s="42">
        <f t="shared" si="341"/>
        <v>100</v>
      </c>
      <c r="F701" s="17">
        <v>9754</v>
      </c>
      <c r="G701" s="17">
        <f t="shared" si="360"/>
        <v>7665</v>
      </c>
      <c r="H701" s="32">
        <f t="shared" si="361"/>
        <v>7325</v>
      </c>
      <c r="I701" s="45">
        <f>SUM(H701/G701)*100</f>
        <v>95.56425309849968</v>
      </c>
      <c r="J701" s="24">
        <v>3745</v>
      </c>
      <c r="K701" s="24">
        <v>228</v>
      </c>
      <c r="L701" s="24">
        <v>167</v>
      </c>
      <c r="M701" s="24">
        <v>1292</v>
      </c>
      <c r="N701" s="24">
        <v>925</v>
      </c>
      <c r="O701" s="24">
        <v>0</v>
      </c>
      <c r="P701" s="24">
        <v>895</v>
      </c>
      <c r="Q701" s="24">
        <v>73</v>
      </c>
      <c r="R701" s="24">
        <v>0</v>
      </c>
      <c r="S701" s="24">
        <v>0</v>
      </c>
      <c r="T701" s="24">
        <v>0</v>
      </c>
      <c r="U701" s="32">
        <v>229</v>
      </c>
      <c r="V701" s="42">
        <f>SUM(U701/G701)*100</f>
        <v>2.9876060013046315</v>
      </c>
      <c r="W701" s="32">
        <v>111</v>
      </c>
      <c r="X701" s="42">
        <f>SUM(W701/G701)*100</f>
        <v>1.4481409001956946</v>
      </c>
    </row>
    <row r="702" spans="1:24" ht="15.75">
      <c r="A702" s="18" t="s">
        <v>680</v>
      </c>
      <c r="B702" s="17">
        <v>4</v>
      </c>
      <c r="C702" s="17">
        <v>4</v>
      </c>
      <c r="D702" s="32">
        <v>4</v>
      </c>
      <c r="E702" s="42">
        <f t="shared" si="341"/>
        <v>100</v>
      </c>
      <c r="F702" s="17">
        <v>1128</v>
      </c>
      <c r="G702" s="17">
        <f t="shared" si="360"/>
        <v>1002</v>
      </c>
      <c r="H702" s="32">
        <f t="shared" si="361"/>
        <v>969</v>
      </c>
      <c r="I702" s="45">
        <f>SUM(H702/G702)*100</f>
        <v>96.7065868263473</v>
      </c>
      <c r="J702" s="24">
        <v>410</v>
      </c>
      <c r="K702" s="24">
        <v>6</v>
      </c>
      <c r="L702" s="24">
        <v>204</v>
      </c>
      <c r="M702" s="24">
        <v>0</v>
      </c>
      <c r="N702" s="24">
        <v>333</v>
      </c>
      <c r="O702" s="24">
        <v>3</v>
      </c>
      <c r="P702" s="24">
        <v>13</v>
      </c>
      <c r="Q702" s="24">
        <v>0</v>
      </c>
      <c r="R702" s="24">
        <v>0</v>
      </c>
      <c r="S702" s="24">
        <v>0</v>
      </c>
      <c r="T702" s="24">
        <v>0</v>
      </c>
      <c r="U702" s="32">
        <v>24</v>
      </c>
      <c r="V702" s="42">
        <f>SUM(U702/G702)*100</f>
        <v>2.3952095808383236</v>
      </c>
      <c r="W702" s="32">
        <v>9</v>
      </c>
      <c r="X702" s="42">
        <f>SUM(W702/G702)*100</f>
        <v>0.8982035928143712</v>
      </c>
    </row>
    <row r="703" spans="1:24" ht="15.75">
      <c r="A703" s="18"/>
      <c r="B703" s="17"/>
      <c r="C703" s="17"/>
      <c r="D703" s="32"/>
      <c r="E703" s="42"/>
      <c r="F703" s="17"/>
      <c r="G703" s="17"/>
      <c r="H703" s="32"/>
      <c r="I703" s="45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32"/>
      <c r="V703" s="42"/>
      <c r="W703" s="32"/>
      <c r="X703" s="42"/>
    </row>
    <row r="704" spans="1:24" ht="15.75">
      <c r="A704" s="15" t="s">
        <v>471</v>
      </c>
      <c r="B704" s="19">
        <f>SUM(B705:B714)</f>
        <v>55</v>
      </c>
      <c r="C704" s="19">
        <f>SUM(C705:C714)</f>
        <v>73</v>
      </c>
      <c r="D704" s="33">
        <f>SUM(D705:D714)</f>
        <v>73</v>
      </c>
      <c r="E704" s="43">
        <f t="shared" si="341"/>
        <v>100</v>
      </c>
      <c r="F704" s="19">
        <f>SUM(F705:F714)</f>
        <v>20999</v>
      </c>
      <c r="G704" s="19">
        <f>SUM(G705:G714)</f>
        <v>16799</v>
      </c>
      <c r="H704" s="33">
        <f>SUM(H705:H714)</f>
        <v>16097</v>
      </c>
      <c r="I704" s="49">
        <f t="shared" si="342"/>
        <v>95.82117983213287</v>
      </c>
      <c r="J704" s="25">
        <f aca="true" t="shared" si="362" ref="J704:U704">SUM(J705:J714)</f>
        <v>6799</v>
      </c>
      <c r="K704" s="25">
        <f t="shared" si="362"/>
        <v>217</v>
      </c>
      <c r="L704" s="25">
        <f t="shared" si="362"/>
        <v>2164</v>
      </c>
      <c r="M704" s="25">
        <f t="shared" si="362"/>
        <v>3267</v>
      </c>
      <c r="N704" s="25">
        <f t="shared" si="362"/>
        <v>3354</v>
      </c>
      <c r="O704" s="25">
        <f t="shared" si="362"/>
        <v>125</v>
      </c>
      <c r="P704" s="25">
        <f>SUM(P705:P714)</f>
        <v>165</v>
      </c>
      <c r="Q704" s="25">
        <f t="shared" si="362"/>
        <v>6</v>
      </c>
      <c r="R704" s="25">
        <f t="shared" si="362"/>
        <v>0</v>
      </c>
      <c r="S704" s="25">
        <f t="shared" si="362"/>
        <v>0</v>
      </c>
      <c r="T704" s="25">
        <f t="shared" si="362"/>
        <v>0</v>
      </c>
      <c r="U704" s="33">
        <f t="shared" si="362"/>
        <v>307</v>
      </c>
      <c r="V704" s="43">
        <f>SUM(U704/G704)*100</f>
        <v>1.827489731531639</v>
      </c>
      <c r="W704" s="33">
        <f>SUM(W705:W714)</f>
        <v>395</v>
      </c>
      <c r="X704" s="43">
        <f>SUM(W704/G704)*100</f>
        <v>2.351330436335496</v>
      </c>
    </row>
    <row r="705" spans="1:24" ht="15.75">
      <c r="A705" s="18" t="s">
        <v>472</v>
      </c>
      <c r="B705" s="17">
        <v>4</v>
      </c>
      <c r="C705" s="17">
        <v>17</v>
      </c>
      <c r="D705" s="32">
        <v>17</v>
      </c>
      <c r="E705" s="42">
        <f t="shared" si="341"/>
        <v>100</v>
      </c>
      <c r="F705" s="17">
        <v>7705</v>
      </c>
      <c r="G705" s="17">
        <f>SUM(H705,U705,W705)</f>
        <v>6013</v>
      </c>
      <c r="H705" s="32">
        <f>SUM(J705:T705)</f>
        <v>5795</v>
      </c>
      <c r="I705" s="45">
        <f t="shared" si="342"/>
        <v>96.37452186928323</v>
      </c>
      <c r="J705" s="24">
        <v>2090</v>
      </c>
      <c r="K705" s="24">
        <v>110</v>
      </c>
      <c r="L705" s="24">
        <v>727</v>
      </c>
      <c r="M705" s="24">
        <v>1330</v>
      </c>
      <c r="N705" s="24">
        <v>1397</v>
      </c>
      <c r="O705" s="24">
        <v>72</v>
      </c>
      <c r="P705" s="24">
        <v>63</v>
      </c>
      <c r="Q705" s="24">
        <v>6</v>
      </c>
      <c r="R705" s="24">
        <v>0</v>
      </c>
      <c r="S705" s="24">
        <v>0</v>
      </c>
      <c r="T705" s="24">
        <v>0</v>
      </c>
      <c r="U705" s="32">
        <v>108</v>
      </c>
      <c r="V705" s="42">
        <f aca="true" t="shared" si="363" ref="V705:V714">SUM(U705/G705)*100</f>
        <v>1.796108431731249</v>
      </c>
      <c r="W705" s="32">
        <v>110</v>
      </c>
      <c r="X705" s="42">
        <f aca="true" t="shared" si="364" ref="X705:X714">SUM(W705/G705)*100</f>
        <v>1.8293696989855315</v>
      </c>
    </row>
    <row r="706" spans="1:24" ht="15.75">
      <c r="A706" s="18" t="s">
        <v>317</v>
      </c>
      <c r="B706" s="17">
        <v>3</v>
      </c>
      <c r="C706" s="17">
        <v>3</v>
      </c>
      <c r="D706" s="32">
        <v>3</v>
      </c>
      <c r="E706" s="42">
        <f t="shared" si="341"/>
        <v>100</v>
      </c>
      <c r="F706" s="17">
        <v>745</v>
      </c>
      <c r="G706" s="17">
        <f aca="true" t="shared" si="365" ref="G706:G714">SUM(H706,U706,W706)</f>
        <v>549</v>
      </c>
      <c r="H706" s="32">
        <f aca="true" t="shared" si="366" ref="H706:H714">SUM(J706:T706)</f>
        <v>526</v>
      </c>
      <c r="I706" s="45">
        <f t="shared" si="342"/>
        <v>95.81056466302368</v>
      </c>
      <c r="J706" s="24">
        <v>163</v>
      </c>
      <c r="K706" s="24">
        <v>3</v>
      </c>
      <c r="L706" s="24">
        <v>12</v>
      </c>
      <c r="M706" s="24">
        <v>331</v>
      </c>
      <c r="N706" s="24">
        <v>13</v>
      </c>
      <c r="O706" s="24">
        <v>2</v>
      </c>
      <c r="P706" s="24">
        <v>2</v>
      </c>
      <c r="Q706" s="24">
        <v>0</v>
      </c>
      <c r="R706" s="24">
        <v>0</v>
      </c>
      <c r="S706" s="24">
        <v>0</v>
      </c>
      <c r="T706" s="24">
        <v>0</v>
      </c>
      <c r="U706" s="32">
        <v>7</v>
      </c>
      <c r="V706" s="42">
        <f t="shared" si="363"/>
        <v>1.2750455373406193</v>
      </c>
      <c r="W706" s="32">
        <v>16</v>
      </c>
      <c r="X706" s="42">
        <f t="shared" si="364"/>
        <v>2.914389799635701</v>
      </c>
    </row>
    <row r="707" spans="1:24" ht="15.75">
      <c r="A707" s="18" t="s">
        <v>473</v>
      </c>
      <c r="B707" s="17">
        <v>4</v>
      </c>
      <c r="C707" s="17">
        <v>5</v>
      </c>
      <c r="D707" s="32">
        <v>5</v>
      </c>
      <c r="E707" s="42">
        <f t="shared" si="341"/>
        <v>100</v>
      </c>
      <c r="F707" s="17">
        <v>1133</v>
      </c>
      <c r="G707" s="17">
        <f t="shared" si="365"/>
        <v>891</v>
      </c>
      <c r="H707" s="32">
        <f t="shared" si="366"/>
        <v>863</v>
      </c>
      <c r="I707" s="45">
        <f t="shared" si="342"/>
        <v>96.8574635241302</v>
      </c>
      <c r="J707" s="24">
        <v>257</v>
      </c>
      <c r="K707" s="24">
        <v>4</v>
      </c>
      <c r="L707" s="24">
        <v>34</v>
      </c>
      <c r="M707" s="24">
        <v>361</v>
      </c>
      <c r="N707" s="24">
        <v>201</v>
      </c>
      <c r="O707" s="24">
        <v>5</v>
      </c>
      <c r="P707" s="24">
        <v>1</v>
      </c>
      <c r="Q707" s="24">
        <v>0</v>
      </c>
      <c r="R707" s="24">
        <v>0</v>
      </c>
      <c r="S707" s="24">
        <v>0</v>
      </c>
      <c r="T707" s="24">
        <v>0</v>
      </c>
      <c r="U707" s="32">
        <v>9</v>
      </c>
      <c r="V707" s="42">
        <f t="shared" si="363"/>
        <v>1.0101010101010102</v>
      </c>
      <c r="W707" s="32">
        <v>19</v>
      </c>
      <c r="X707" s="42">
        <f t="shared" si="364"/>
        <v>2.132435465768799</v>
      </c>
    </row>
    <row r="708" spans="1:24" ht="15.75">
      <c r="A708" s="18" t="s">
        <v>474</v>
      </c>
      <c r="B708" s="17">
        <v>5</v>
      </c>
      <c r="C708" s="17">
        <v>5</v>
      </c>
      <c r="D708" s="32">
        <v>5</v>
      </c>
      <c r="E708" s="42">
        <f t="shared" si="341"/>
        <v>100</v>
      </c>
      <c r="F708" s="17">
        <v>676</v>
      </c>
      <c r="G708" s="17">
        <f t="shared" si="365"/>
        <v>572</v>
      </c>
      <c r="H708" s="32">
        <f t="shared" si="366"/>
        <v>551</v>
      </c>
      <c r="I708" s="45">
        <f t="shared" si="342"/>
        <v>96.32867132867133</v>
      </c>
      <c r="J708" s="24">
        <v>295</v>
      </c>
      <c r="K708" s="24">
        <v>4</v>
      </c>
      <c r="L708" s="24">
        <v>89</v>
      </c>
      <c r="M708" s="24">
        <v>33</v>
      </c>
      <c r="N708" s="24">
        <v>121</v>
      </c>
      <c r="O708" s="24">
        <v>4</v>
      </c>
      <c r="P708" s="24">
        <v>5</v>
      </c>
      <c r="Q708" s="24">
        <v>0</v>
      </c>
      <c r="R708" s="24">
        <v>0</v>
      </c>
      <c r="S708" s="24">
        <v>0</v>
      </c>
      <c r="T708" s="24">
        <v>0</v>
      </c>
      <c r="U708" s="32">
        <v>6</v>
      </c>
      <c r="V708" s="42">
        <f t="shared" si="363"/>
        <v>1.048951048951049</v>
      </c>
      <c r="W708" s="32">
        <v>15</v>
      </c>
      <c r="X708" s="42">
        <f t="shared" si="364"/>
        <v>2.6223776223776225</v>
      </c>
    </row>
    <row r="709" spans="1:24" ht="15.75">
      <c r="A709" s="18" t="s">
        <v>615</v>
      </c>
      <c r="B709" s="17">
        <v>5</v>
      </c>
      <c r="C709" s="17">
        <v>6</v>
      </c>
      <c r="D709" s="32">
        <v>6</v>
      </c>
      <c r="E709" s="42">
        <f t="shared" si="341"/>
        <v>100</v>
      </c>
      <c r="F709" s="17">
        <v>1768</v>
      </c>
      <c r="G709" s="17">
        <f t="shared" si="365"/>
        <v>1446</v>
      </c>
      <c r="H709" s="32">
        <f t="shared" si="366"/>
        <v>1331</v>
      </c>
      <c r="I709" s="45">
        <f t="shared" si="342"/>
        <v>92.04702627939142</v>
      </c>
      <c r="J709" s="24">
        <v>517</v>
      </c>
      <c r="K709" s="24">
        <v>15</v>
      </c>
      <c r="L709" s="24">
        <v>425</v>
      </c>
      <c r="M709" s="24">
        <v>304</v>
      </c>
      <c r="N709" s="24">
        <v>0</v>
      </c>
      <c r="O709" s="24">
        <v>10</v>
      </c>
      <c r="P709" s="24">
        <v>60</v>
      </c>
      <c r="Q709" s="24">
        <v>0</v>
      </c>
      <c r="R709" s="24">
        <v>0</v>
      </c>
      <c r="S709" s="24">
        <v>0</v>
      </c>
      <c r="T709" s="24">
        <v>0</v>
      </c>
      <c r="U709" s="32">
        <v>61</v>
      </c>
      <c r="V709" s="42">
        <f t="shared" si="363"/>
        <v>4.218533886583679</v>
      </c>
      <c r="W709" s="32">
        <v>54</v>
      </c>
      <c r="X709" s="42">
        <f t="shared" si="364"/>
        <v>3.7344398340248963</v>
      </c>
    </row>
    <row r="710" spans="1:24" ht="15.75">
      <c r="A710" s="18" t="s">
        <v>118</v>
      </c>
      <c r="B710" s="17">
        <v>7</v>
      </c>
      <c r="C710" s="17">
        <v>9</v>
      </c>
      <c r="D710" s="32">
        <v>9</v>
      </c>
      <c r="E710" s="42">
        <f t="shared" si="341"/>
        <v>100</v>
      </c>
      <c r="F710" s="17">
        <v>2567</v>
      </c>
      <c r="G710" s="17">
        <f t="shared" si="365"/>
        <v>2036</v>
      </c>
      <c r="H710" s="32">
        <f t="shared" si="366"/>
        <v>1949</v>
      </c>
      <c r="I710" s="45">
        <f t="shared" si="342"/>
        <v>95.72691552062868</v>
      </c>
      <c r="J710" s="24">
        <v>1011</v>
      </c>
      <c r="K710" s="24">
        <v>32</v>
      </c>
      <c r="L710" s="24">
        <v>395</v>
      </c>
      <c r="M710" s="24">
        <v>42</v>
      </c>
      <c r="N710" s="24">
        <v>453</v>
      </c>
      <c r="O710" s="24">
        <v>7</v>
      </c>
      <c r="P710" s="24">
        <v>9</v>
      </c>
      <c r="Q710" s="24">
        <v>0</v>
      </c>
      <c r="R710" s="24">
        <v>0</v>
      </c>
      <c r="S710" s="24">
        <v>0</v>
      </c>
      <c r="T710" s="24">
        <v>0</v>
      </c>
      <c r="U710" s="32">
        <v>27</v>
      </c>
      <c r="V710" s="42">
        <f t="shared" si="363"/>
        <v>1.3261296660117878</v>
      </c>
      <c r="W710" s="32">
        <v>60</v>
      </c>
      <c r="X710" s="42">
        <f t="shared" si="364"/>
        <v>2.9469548133595285</v>
      </c>
    </row>
    <row r="711" spans="1:24" ht="15.75">
      <c r="A711" s="18" t="s">
        <v>475</v>
      </c>
      <c r="B711" s="17">
        <v>5</v>
      </c>
      <c r="C711" s="17">
        <v>5</v>
      </c>
      <c r="D711" s="32">
        <v>5</v>
      </c>
      <c r="E711" s="42">
        <f t="shared" si="341"/>
        <v>100</v>
      </c>
      <c r="F711" s="17">
        <v>1335</v>
      </c>
      <c r="G711" s="17">
        <f t="shared" si="365"/>
        <v>1119</v>
      </c>
      <c r="H711" s="32">
        <f t="shared" si="366"/>
        <v>1093</v>
      </c>
      <c r="I711" s="45">
        <f t="shared" si="342"/>
        <v>97.67649687220732</v>
      </c>
      <c r="J711" s="24">
        <v>427</v>
      </c>
      <c r="K711" s="24">
        <v>16</v>
      </c>
      <c r="L711" s="24">
        <v>187</v>
      </c>
      <c r="M711" s="24">
        <v>27</v>
      </c>
      <c r="N711" s="24">
        <v>420</v>
      </c>
      <c r="O711" s="24">
        <v>4</v>
      </c>
      <c r="P711" s="24">
        <v>12</v>
      </c>
      <c r="Q711" s="24">
        <v>0</v>
      </c>
      <c r="R711" s="24">
        <v>0</v>
      </c>
      <c r="S711" s="24">
        <v>0</v>
      </c>
      <c r="T711" s="24">
        <v>0</v>
      </c>
      <c r="U711" s="32">
        <v>12</v>
      </c>
      <c r="V711" s="42">
        <f t="shared" si="363"/>
        <v>1.0723860589812333</v>
      </c>
      <c r="W711" s="32">
        <v>14</v>
      </c>
      <c r="X711" s="42">
        <f t="shared" si="364"/>
        <v>1.2511170688114388</v>
      </c>
    </row>
    <row r="712" spans="1:24" ht="15.75">
      <c r="A712" s="18" t="s">
        <v>476</v>
      </c>
      <c r="B712" s="17">
        <v>3</v>
      </c>
      <c r="C712" s="17">
        <v>3</v>
      </c>
      <c r="D712" s="32">
        <v>3</v>
      </c>
      <c r="E712" s="42">
        <f t="shared" si="341"/>
        <v>100</v>
      </c>
      <c r="F712" s="17">
        <v>843</v>
      </c>
      <c r="G712" s="17">
        <f t="shared" si="365"/>
        <v>732</v>
      </c>
      <c r="H712" s="32">
        <f t="shared" si="366"/>
        <v>714</v>
      </c>
      <c r="I712" s="45">
        <f t="shared" si="342"/>
        <v>97.54098360655738</v>
      </c>
      <c r="J712" s="24">
        <v>370</v>
      </c>
      <c r="K712" s="24">
        <v>0</v>
      </c>
      <c r="L712" s="24">
        <v>10</v>
      </c>
      <c r="M712" s="24">
        <v>2</v>
      </c>
      <c r="N712" s="24">
        <v>325</v>
      </c>
      <c r="O712" s="24">
        <v>1</v>
      </c>
      <c r="P712" s="24">
        <v>6</v>
      </c>
      <c r="Q712" s="24">
        <v>0</v>
      </c>
      <c r="R712" s="24">
        <v>0</v>
      </c>
      <c r="S712" s="24">
        <v>0</v>
      </c>
      <c r="T712" s="24">
        <v>0</v>
      </c>
      <c r="U712" s="32">
        <v>5</v>
      </c>
      <c r="V712" s="42">
        <f>SUM(U711/G711)*100</f>
        <v>1.0723860589812333</v>
      </c>
      <c r="W712" s="32">
        <v>13</v>
      </c>
      <c r="X712" s="42">
        <f t="shared" si="364"/>
        <v>1.7759562841530054</v>
      </c>
    </row>
    <row r="713" spans="1:24" ht="15.75">
      <c r="A713" s="18" t="s">
        <v>81</v>
      </c>
      <c r="B713" s="17">
        <v>11</v>
      </c>
      <c r="C713" s="17">
        <v>12</v>
      </c>
      <c r="D713" s="32">
        <v>12</v>
      </c>
      <c r="E713" s="42">
        <f t="shared" si="341"/>
        <v>100</v>
      </c>
      <c r="F713" s="17">
        <v>2560</v>
      </c>
      <c r="G713" s="17">
        <f t="shared" si="365"/>
        <v>2115</v>
      </c>
      <c r="H713" s="32">
        <f t="shared" si="366"/>
        <v>2000</v>
      </c>
      <c r="I713" s="45">
        <f t="shared" si="342"/>
        <v>94.56264775413712</v>
      </c>
      <c r="J713" s="24">
        <v>1050</v>
      </c>
      <c r="K713" s="24">
        <v>22</v>
      </c>
      <c r="L713" s="24">
        <v>7</v>
      </c>
      <c r="M713" s="24">
        <v>786</v>
      </c>
      <c r="N713" s="24">
        <v>120</v>
      </c>
      <c r="O713" s="24">
        <v>15</v>
      </c>
      <c r="P713" s="24">
        <v>0</v>
      </c>
      <c r="Q713" s="24">
        <v>0</v>
      </c>
      <c r="R713" s="24">
        <v>0</v>
      </c>
      <c r="S713" s="24">
        <v>0</v>
      </c>
      <c r="T713" s="24">
        <v>0</v>
      </c>
      <c r="U713" s="32">
        <v>49</v>
      </c>
      <c r="V713" s="42">
        <f t="shared" si="363"/>
        <v>2.316784869976359</v>
      </c>
      <c r="W713" s="32">
        <v>66</v>
      </c>
      <c r="X713" s="42">
        <f t="shared" si="364"/>
        <v>3.120567375886525</v>
      </c>
    </row>
    <row r="714" spans="1:24" ht="15.75">
      <c r="A714" s="18" t="s">
        <v>477</v>
      </c>
      <c r="B714" s="17">
        <v>8</v>
      </c>
      <c r="C714" s="17">
        <v>8</v>
      </c>
      <c r="D714" s="32">
        <v>8</v>
      </c>
      <c r="E714" s="42">
        <f t="shared" si="341"/>
        <v>100</v>
      </c>
      <c r="F714" s="17">
        <v>1667</v>
      </c>
      <c r="G714" s="17">
        <f t="shared" si="365"/>
        <v>1326</v>
      </c>
      <c r="H714" s="32">
        <f t="shared" si="366"/>
        <v>1275</v>
      </c>
      <c r="I714" s="45">
        <f t="shared" si="342"/>
        <v>96.15384615384616</v>
      </c>
      <c r="J714" s="24">
        <v>619</v>
      </c>
      <c r="K714" s="24">
        <v>11</v>
      </c>
      <c r="L714" s="24">
        <v>278</v>
      </c>
      <c r="M714" s="24">
        <v>51</v>
      </c>
      <c r="N714" s="24">
        <v>304</v>
      </c>
      <c r="O714" s="24">
        <v>5</v>
      </c>
      <c r="P714" s="24">
        <v>7</v>
      </c>
      <c r="Q714" s="24">
        <v>0</v>
      </c>
      <c r="R714" s="24">
        <v>0</v>
      </c>
      <c r="S714" s="24">
        <v>0</v>
      </c>
      <c r="T714" s="24">
        <v>0</v>
      </c>
      <c r="U714" s="32">
        <v>23</v>
      </c>
      <c r="V714" s="42">
        <f t="shared" si="363"/>
        <v>1.7345399698340875</v>
      </c>
      <c r="W714" s="32">
        <v>28</v>
      </c>
      <c r="X714" s="42">
        <f t="shared" si="364"/>
        <v>2.1116138763197587</v>
      </c>
    </row>
    <row r="715" spans="1:24" ht="15.75">
      <c r="A715" s="18"/>
      <c r="B715" s="17"/>
      <c r="C715" s="17"/>
      <c r="D715" s="32"/>
      <c r="E715" s="42"/>
      <c r="F715" s="17"/>
      <c r="G715" s="17"/>
      <c r="H715" s="32"/>
      <c r="I715" s="45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32"/>
      <c r="V715" s="42"/>
      <c r="W715" s="32"/>
      <c r="X715" s="42"/>
    </row>
    <row r="716" spans="1:24" ht="15.75">
      <c r="A716" s="15" t="s">
        <v>661</v>
      </c>
      <c r="B716" s="19">
        <f>SUM(B717:B721)</f>
        <v>17</v>
      </c>
      <c r="C716" s="19">
        <f>SUM(C717:C721)</f>
        <v>18</v>
      </c>
      <c r="D716" s="33">
        <f>SUM(D717:D721)</f>
        <v>18</v>
      </c>
      <c r="E716" s="43">
        <f aca="true" t="shared" si="367" ref="E716:E721">SUM(D716/C716)*100</f>
        <v>100</v>
      </c>
      <c r="F716" s="19">
        <f>SUM(F717:F721)</f>
        <v>4154</v>
      </c>
      <c r="G716" s="19">
        <f>SUM(G717:G721)</f>
        <v>3570</v>
      </c>
      <c r="H716" s="33">
        <f>SUM(H717:H721)</f>
        <v>3457</v>
      </c>
      <c r="I716" s="49">
        <f aca="true" t="shared" si="368" ref="I716:I721">SUM(H716/G716)*100</f>
        <v>96.83473389355743</v>
      </c>
      <c r="J716" s="25">
        <f aca="true" t="shared" si="369" ref="J716:U716">SUM(J717:J721)</f>
        <v>1440</v>
      </c>
      <c r="K716" s="25">
        <f t="shared" si="369"/>
        <v>93</v>
      </c>
      <c r="L716" s="25">
        <f t="shared" si="369"/>
        <v>231</v>
      </c>
      <c r="M716" s="25">
        <f t="shared" si="369"/>
        <v>1214</v>
      </c>
      <c r="N716" s="25">
        <f t="shared" si="369"/>
        <v>433</v>
      </c>
      <c r="O716" s="25">
        <f t="shared" si="369"/>
        <v>0</v>
      </c>
      <c r="P716" s="25">
        <f>SUM(P717:P721)</f>
        <v>46</v>
      </c>
      <c r="Q716" s="25">
        <f t="shared" si="369"/>
        <v>0</v>
      </c>
      <c r="R716" s="25">
        <f t="shared" si="369"/>
        <v>0</v>
      </c>
      <c r="S716" s="25">
        <f t="shared" si="369"/>
        <v>0</v>
      </c>
      <c r="T716" s="25">
        <f t="shared" si="369"/>
        <v>0</v>
      </c>
      <c r="U716" s="33">
        <f t="shared" si="369"/>
        <v>50</v>
      </c>
      <c r="V716" s="43">
        <f aca="true" t="shared" si="370" ref="V716:V721">SUM(U716/G716)*100</f>
        <v>1.400560224089636</v>
      </c>
      <c r="W716" s="33">
        <f>SUM(W717:W721)</f>
        <v>63</v>
      </c>
      <c r="X716" s="43">
        <f aca="true" t="shared" si="371" ref="X716:X721">SUM(W716/G716)*100</f>
        <v>1.7647058823529411</v>
      </c>
    </row>
    <row r="717" spans="1:24" ht="15.75">
      <c r="A717" s="18" t="s">
        <v>706</v>
      </c>
      <c r="B717" s="17">
        <v>7</v>
      </c>
      <c r="C717" s="17">
        <v>8</v>
      </c>
      <c r="D717" s="32">
        <v>8</v>
      </c>
      <c r="E717" s="42">
        <f t="shared" si="367"/>
        <v>100</v>
      </c>
      <c r="F717" s="17">
        <v>1717</v>
      </c>
      <c r="G717" s="17">
        <f>SUM(H717,U717,W717)</f>
        <v>1434</v>
      </c>
      <c r="H717" s="32">
        <f>SUM(J717:T717)</f>
        <v>1371</v>
      </c>
      <c r="I717" s="45">
        <f t="shared" si="368"/>
        <v>95.60669456066945</v>
      </c>
      <c r="J717" s="24">
        <v>585</v>
      </c>
      <c r="K717" s="24">
        <v>46</v>
      </c>
      <c r="L717" s="24">
        <v>49</v>
      </c>
      <c r="M717" s="24">
        <v>339</v>
      </c>
      <c r="N717" s="24">
        <v>320</v>
      </c>
      <c r="O717" s="24">
        <v>0</v>
      </c>
      <c r="P717" s="24">
        <v>32</v>
      </c>
      <c r="Q717" s="24">
        <v>0</v>
      </c>
      <c r="R717" s="24">
        <v>0</v>
      </c>
      <c r="S717" s="24">
        <v>0</v>
      </c>
      <c r="T717" s="24">
        <v>0</v>
      </c>
      <c r="U717" s="32">
        <v>28</v>
      </c>
      <c r="V717" s="42">
        <f t="shared" si="370"/>
        <v>1.9525801952580195</v>
      </c>
      <c r="W717" s="32">
        <v>35</v>
      </c>
      <c r="X717" s="42">
        <f t="shared" si="371"/>
        <v>2.4407252440725244</v>
      </c>
    </row>
    <row r="718" spans="1:24" ht="15.75">
      <c r="A718" s="18" t="s">
        <v>662</v>
      </c>
      <c r="B718" s="17">
        <v>3</v>
      </c>
      <c r="C718" s="17">
        <v>3</v>
      </c>
      <c r="D718" s="32">
        <v>3</v>
      </c>
      <c r="E718" s="42">
        <f t="shared" si="367"/>
        <v>100</v>
      </c>
      <c r="F718" s="17">
        <v>615</v>
      </c>
      <c r="G718" s="17">
        <f>SUM(H718,U718,W718)</f>
        <v>552</v>
      </c>
      <c r="H718" s="32">
        <f>SUM(J718:T718)</f>
        <v>533</v>
      </c>
      <c r="I718" s="45">
        <f t="shared" si="368"/>
        <v>96.55797101449275</v>
      </c>
      <c r="J718" s="24">
        <v>251</v>
      </c>
      <c r="K718" s="24">
        <v>19</v>
      </c>
      <c r="L718" s="24">
        <v>54</v>
      </c>
      <c r="M718" s="24">
        <v>153</v>
      </c>
      <c r="N718" s="24">
        <v>48</v>
      </c>
      <c r="O718" s="24">
        <v>0</v>
      </c>
      <c r="P718" s="24">
        <v>8</v>
      </c>
      <c r="Q718" s="24">
        <v>0</v>
      </c>
      <c r="R718" s="24">
        <v>0</v>
      </c>
      <c r="S718" s="24">
        <v>0</v>
      </c>
      <c r="T718" s="24">
        <v>0</v>
      </c>
      <c r="U718" s="32">
        <v>12</v>
      </c>
      <c r="V718" s="42">
        <f t="shared" si="370"/>
        <v>2.1739130434782608</v>
      </c>
      <c r="W718" s="32">
        <v>7</v>
      </c>
      <c r="X718" s="42">
        <f t="shared" si="371"/>
        <v>1.2681159420289856</v>
      </c>
    </row>
    <row r="719" spans="1:24" ht="15.75">
      <c r="A719" s="18" t="s">
        <v>450</v>
      </c>
      <c r="B719" s="17">
        <v>3</v>
      </c>
      <c r="C719" s="17">
        <v>3</v>
      </c>
      <c r="D719" s="32">
        <v>3</v>
      </c>
      <c r="E719" s="42">
        <f t="shared" si="367"/>
        <v>100</v>
      </c>
      <c r="F719" s="17">
        <v>815</v>
      </c>
      <c r="G719" s="17">
        <f>SUM(H719,U719,W719)</f>
        <v>689</v>
      </c>
      <c r="H719" s="32">
        <f>SUM(J719:T719)</f>
        <v>675</v>
      </c>
      <c r="I719" s="45">
        <f t="shared" si="368"/>
        <v>97.96806966618288</v>
      </c>
      <c r="J719" s="24">
        <v>242</v>
      </c>
      <c r="K719" s="24">
        <v>18</v>
      </c>
      <c r="L719" s="24">
        <v>89</v>
      </c>
      <c r="M719" s="24">
        <v>291</v>
      </c>
      <c r="N719" s="24">
        <v>31</v>
      </c>
      <c r="O719" s="24">
        <v>0</v>
      </c>
      <c r="P719" s="24">
        <v>4</v>
      </c>
      <c r="Q719" s="24">
        <v>0</v>
      </c>
      <c r="R719" s="24">
        <v>0</v>
      </c>
      <c r="S719" s="24">
        <v>0</v>
      </c>
      <c r="T719" s="24">
        <v>0</v>
      </c>
      <c r="U719" s="32">
        <v>3</v>
      </c>
      <c r="V719" s="42">
        <f t="shared" si="370"/>
        <v>0.43541364296081275</v>
      </c>
      <c r="W719" s="32">
        <v>11</v>
      </c>
      <c r="X719" s="42">
        <f t="shared" si="371"/>
        <v>1.5965166908563133</v>
      </c>
    </row>
    <row r="720" spans="1:24" ht="15.75">
      <c r="A720" s="18" t="s">
        <v>451</v>
      </c>
      <c r="B720" s="17">
        <v>1</v>
      </c>
      <c r="C720" s="17">
        <v>1</v>
      </c>
      <c r="D720" s="32">
        <v>1</v>
      </c>
      <c r="E720" s="42">
        <f t="shared" si="367"/>
        <v>100</v>
      </c>
      <c r="F720" s="17">
        <v>539</v>
      </c>
      <c r="G720" s="17">
        <f>SUM(H720,U720,W720)</f>
        <v>484</v>
      </c>
      <c r="H720" s="32">
        <f>SUM(J720:T720)</f>
        <v>476</v>
      </c>
      <c r="I720" s="45">
        <f t="shared" si="368"/>
        <v>98.34710743801654</v>
      </c>
      <c r="J720" s="24">
        <v>200</v>
      </c>
      <c r="K720" s="24">
        <v>4</v>
      </c>
      <c r="L720" s="24">
        <v>19</v>
      </c>
      <c r="M720" s="24">
        <v>223</v>
      </c>
      <c r="N720" s="24">
        <v>28</v>
      </c>
      <c r="O720" s="24">
        <v>0</v>
      </c>
      <c r="P720" s="24">
        <v>2</v>
      </c>
      <c r="Q720" s="24">
        <v>0</v>
      </c>
      <c r="R720" s="24">
        <v>0</v>
      </c>
      <c r="S720" s="24">
        <v>0</v>
      </c>
      <c r="T720" s="24">
        <v>0</v>
      </c>
      <c r="U720" s="32">
        <v>3</v>
      </c>
      <c r="V720" s="42">
        <f t="shared" si="370"/>
        <v>0.6198347107438017</v>
      </c>
      <c r="W720" s="32">
        <v>5</v>
      </c>
      <c r="X720" s="42">
        <f t="shared" si="371"/>
        <v>1.0330578512396695</v>
      </c>
    </row>
    <row r="721" spans="1:24" ht="15.75">
      <c r="A721" s="18" t="s">
        <v>339</v>
      </c>
      <c r="B721" s="17">
        <v>3</v>
      </c>
      <c r="C721" s="17">
        <v>3</v>
      </c>
      <c r="D721" s="32">
        <v>3</v>
      </c>
      <c r="E721" s="42">
        <f t="shared" si="367"/>
        <v>100</v>
      </c>
      <c r="F721" s="17">
        <v>468</v>
      </c>
      <c r="G721" s="17">
        <f>SUM(H721,U721,W721)</f>
        <v>411</v>
      </c>
      <c r="H721" s="32">
        <f>SUM(J721:T721)</f>
        <v>402</v>
      </c>
      <c r="I721" s="45">
        <f t="shared" si="368"/>
        <v>97.8102189781022</v>
      </c>
      <c r="J721" s="24">
        <v>162</v>
      </c>
      <c r="K721" s="24">
        <v>6</v>
      </c>
      <c r="L721" s="24">
        <v>20</v>
      </c>
      <c r="M721" s="24">
        <v>208</v>
      </c>
      <c r="N721" s="24">
        <v>6</v>
      </c>
      <c r="O721" s="24">
        <v>0</v>
      </c>
      <c r="P721" s="24">
        <v>0</v>
      </c>
      <c r="Q721" s="24">
        <v>0</v>
      </c>
      <c r="R721" s="24">
        <v>0</v>
      </c>
      <c r="S721" s="24">
        <v>0</v>
      </c>
      <c r="T721" s="24">
        <v>0</v>
      </c>
      <c r="U721" s="32">
        <v>4</v>
      </c>
      <c r="V721" s="42">
        <f t="shared" si="370"/>
        <v>0.9732360097323601</v>
      </c>
      <c r="W721" s="32">
        <v>5</v>
      </c>
      <c r="X721" s="42">
        <f t="shared" si="371"/>
        <v>1.2165450121654502</v>
      </c>
    </row>
    <row r="722" spans="1:24" ht="15.75">
      <c r="A722" s="18"/>
      <c r="B722" s="17"/>
      <c r="C722" s="17"/>
      <c r="D722" s="32"/>
      <c r="E722" s="42"/>
      <c r="F722" s="17"/>
      <c r="G722" s="17"/>
      <c r="H722" s="32"/>
      <c r="I722" s="45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32"/>
      <c r="V722" s="42"/>
      <c r="W722" s="32"/>
      <c r="X722" s="42"/>
    </row>
    <row r="723" spans="1:24" ht="15.75">
      <c r="A723" s="15" t="s">
        <v>670</v>
      </c>
      <c r="B723" s="19">
        <f>SUM(B724:B727)</f>
        <v>48</v>
      </c>
      <c r="C723" s="19">
        <f>SUM(C724:C727)</f>
        <v>64</v>
      </c>
      <c r="D723" s="33">
        <f>SUM(D724:D727)</f>
        <v>64</v>
      </c>
      <c r="E723" s="43">
        <f>SUM(D723/C723)*100</f>
        <v>100</v>
      </c>
      <c r="F723" s="19">
        <f>SUM(F724:F727)</f>
        <v>21282</v>
      </c>
      <c r="G723" s="19">
        <f>SUM(G724:G727)</f>
        <v>15659</v>
      </c>
      <c r="H723" s="33">
        <f>SUM(H724:H727)</f>
        <v>15093</v>
      </c>
      <c r="I723" s="49">
        <f>SUM(H723/G723)*100</f>
        <v>96.3854652276646</v>
      </c>
      <c r="J723" s="25">
        <f aca="true" t="shared" si="372" ref="J723:U723">SUM(J724:J727)</f>
        <v>7270</v>
      </c>
      <c r="K723" s="25">
        <f t="shared" si="372"/>
        <v>308</v>
      </c>
      <c r="L723" s="25">
        <f t="shared" si="372"/>
        <v>145</v>
      </c>
      <c r="M723" s="25">
        <f t="shared" si="372"/>
        <v>3335</v>
      </c>
      <c r="N723" s="25">
        <f t="shared" si="372"/>
        <v>2807</v>
      </c>
      <c r="O723" s="25">
        <f t="shared" si="372"/>
        <v>50</v>
      </c>
      <c r="P723" s="25">
        <f>SUM(P724:P727)</f>
        <v>1178</v>
      </c>
      <c r="Q723" s="25">
        <f t="shared" si="372"/>
        <v>0</v>
      </c>
      <c r="R723" s="25">
        <f t="shared" si="372"/>
        <v>0</v>
      </c>
      <c r="S723" s="25">
        <f t="shared" si="372"/>
        <v>0</v>
      </c>
      <c r="T723" s="25">
        <f t="shared" si="372"/>
        <v>0</v>
      </c>
      <c r="U723" s="33">
        <f t="shared" si="372"/>
        <v>317</v>
      </c>
      <c r="V723" s="43">
        <f>SUM(U723/G723)*100</f>
        <v>2.024394916661345</v>
      </c>
      <c r="W723" s="33">
        <f>SUM(W724:W727)</f>
        <v>249</v>
      </c>
      <c r="X723" s="43">
        <f>SUM(W723/G723)*100</f>
        <v>1.5901398556740534</v>
      </c>
    </row>
    <row r="724" spans="1:24" ht="15.75">
      <c r="A724" s="80" t="s">
        <v>633</v>
      </c>
      <c r="B724" s="17">
        <v>10</v>
      </c>
      <c r="C724" s="17">
        <v>19</v>
      </c>
      <c r="D724" s="32">
        <v>19</v>
      </c>
      <c r="E724" s="42">
        <f>SUM(D724/C724)*100</f>
        <v>100</v>
      </c>
      <c r="F724" s="17">
        <v>7630</v>
      </c>
      <c r="G724" s="17">
        <f>SUM(H724,U724,W724)</f>
        <v>5468</v>
      </c>
      <c r="H724" s="32">
        <f>SUM(J724:T724)</f>
        <v>5296</v>
      </c>
      <c r="I724" s="45">
        <f>SUM(H724/G724)*100</f>
        <v>96.85442574981712</v>
      </c>
      <c r="J724" s="24">
        <v>2597</v>
      </c>
      <c r="K724" s="24">
        <v>64</v>
      </c>
      <c r="L724" s="24">
        <v>28</v>
      </c>
      <c r="M724" s="24">
        <v>849</v>
      </c>
      <c r="N724" s="24">
        <v>1399</v>
      </c>
      <c r="O724" s="24">
        <v>17</v>
      </c>
      <c r="P724" s="24">
        <v>342</v>
      </c>
      <c r="Q724" s="24">
        <v>0</v>
      </c>
      <c r="R724" s="24">
        <v>0</v>
      </c>
      <c r="S724" s="24">
        <v>0</v>
      </c>
      <c r="T724" s="24">
        <v>0</v>
      </c>
      <c r="U724" s="32">
        <v>91</v>
      </c>
      <c r="V724" s="42">
        <f>SUM(U724/G724)*100</f>
        <v>1.664228237015362</v>
      </c>
      <c r="W724" s="32">
        <v>81</v>
      </c>
      <c r="X724" s="42">
        <f>SUM(W724/G724)*100</f>
        <v>1.48134601316752</v>
      </c>
    </row>
    <row r="725" spans="1:24" ht="15.75">
      <c r="A725" s="80" t="s">
        <v>630</v>
      </c>
      <c r="B725" s="17">
        <v>26</v>
      </c>
      <c r="C725" s="17">
        <v>30</v>
      </c>
      <c r="D725" s="32">
        <v>30</v>
      </c>
      <c r="E725" s="42">
        <f>SUM(D725/C725)*100</f>
        <v>100</v>
      </c>
      <c r="F725" s="17">
        <v>8765</v>
      </c>
      <c r="G725" s="17">
        <f>SUM(H725,U725,W725)</f>
        <v>6577</v>
      </c>
      <c r="H725" s="32">
        <f>SUM(J725:T725)</f>
        <v>6272</v>
      </c>
      <c r="I725" s="45">
        <f>SUM(H725/G725)*100</f>
        <v>95.36262733769195</v>
      </c>
      <c r="J725" s="24">
        <v>2776</v>
      </c>
      <c r="K725" s="24">
        <v>212</v>
      </c>
      <c r="L725" s="24">
        <v>75</v>
      </c>
      <c r="M725" s="24">
        <v>2165</v>
      </c>
      <c r="N725" s="24">
        <v>738</v>
      </c>
      <c r="O725" s="24">
        <v>19</v>
      </c>
      <c r="P725" s="24">
        <v>287</v>
      </c>
      <c r="Q725" s="24">
        <v>0</v>
      </c>
      <c r="R725" s="24">
        <v>0</v>
      </c>
      <c r="S725" s="24">
        <v>0</v>
      </c>
      <c r="T725" s="24">
        <v>0</v>
      </c>
      <c r="U725" s="32">
        <v>166</v>
      </c>
      <c r="V725" s="42">
        <f>SUM(U725/G725)*100</f>
        <v>2.523947088338148</v>
      </c>
      <c r="W725" s="32">
        <v>139</v>
      </c>
      <c r="X725" s="42">
        <f>SUM(W725/G725)*100</f>
        <v>2.113425573969895</v>
      </c>
    </row>
    <row r="726" spans="1:24" ht="15.75">
      <c r="A726" s="80" t="s">
        <v>631</v>
      </c>
      <c r="B726" s="17">
        <v>2</v>
      </c>
      <c r="C726" s="17">
        <v>2</v>
      </c>
      <c r="D726" s="32">
        <v>2</v>
      </c>
      <c r="E726" s="42">
        <f>SUM(D726/C726)*100</f>
        <v>100</v>
      </c>
      <c r="F726" s="17">
        <v>521</v>
      </c>
      <c r="G726" s="17">
        <f>SUM(H726,U726,W726)</f>
        <v>390</v>
      </c>
      <c r="H726" s="32">
        <f>SUM(J726:T726)</f>
        <v>382</v>
      </c>
      <c r="I726" s="45">
        <f>SUM(H726/G726)*100</f>
        <v>97.94871794871794</v>
      </c>
      <c r="J726" s="24">
        <v>186</v>
      </c>
      <c r="K726" s="24">
        <v>0</v>
      </c>
      <c r="L726" s="24">
        <v>15</v>
      </c>
      <c r="M726" s="24">
        <v>177</v>
      </c>
      <c r="N726" s="24">
        <v>1</v>
      </c>
      <c r="O726" s="24">
        <v>3</v>
      </c>
      <c r="P726" s="24">
        <v>0</v>
      </c>
      <c r="Q726" s="24">
        <v>0</v>
      </c>
      <c r="R726" s="24">
        <v>0</v>
      </c>
      <c r="S726" s="24">
        <v>0</v>
      </c>
      <c r="T726" s="24">
        <v>0</v>
      </c>
      <c r="U726" s="32">
        <v>5</v>
      </c>
      <c r="V726" s="42">
        <f>SUM(U726/G726)*100</f>
        <v>1.282051282051282</v>
      </c>
      <c r="W726" s="32">
        <v>3</v>
      </c>
      <c r="X726" s="42">
        <f>SUM(W726/G726)*100</f>
        <v>0.7692307692307693</v>
      </c>
    </row>
    <row r="727" spans="1:24" ht="15.75">
      <c r="A727" s="80" t="s">
        <v>632</v>
      </c>
      <c r="B727" s="17">
        <v>10</v>
      </c>
      <c r="C727" s="17">
        <v>13</v>
      </c>
      <c r="D727" s="32">
        <v>13</v>
      </c>
      <c r="E727" s="42">
        <f>SUM(D727/C727)*100</f>
        <v>100</v>
      </c>
      <c r="F727" s="17">
        <v>4366</v>
      </c>
      <c r="G727" s="17">
        <f>SUM(H727,U727,W727)</f>
        <v>3224</v>
      </c>
      <c r="H727" s="32">
        <f>SUM(J727:T727)</f>
        <v>3143</v>
      </c>
      <c r="I727" s="45">
        <f>SUM(H727/G727)*100</f>
        <v>97.48759305210918</v>
      </c>
      <c r="J727" s="24">
        <v>1711</v>
      </c>
      <c r="K727" s="24">
        <v>32</v>
      </c>
      <c r="L727" s="24">
        <v>27</v>
      </c>
      <c r="M727" s="24">
        <v>144</v>
      </c>
      <c r="N727" s="24">
        <v>669</v>
      </c>
      <c r="O727" s="24">
        <v>11</v>
      </c>
      <c r="P727" s="24">
        <v>549</v>
      </c>
      <c r="Q727" s="24">
        <v>0</v>
      </c>
      <c r="R727" s="24">
        <v>0</v>
      </c>
      <c r="S727" s="24">
        <v>0</v>
      </c>
      <c r="T727" s="24">
        <v>0</v>
      </c>
      <c r="U727" s="32">
        <v>55</v>
      </c>
      <c r="V727" s="42">
        <f>SUM(U727/G727)*100</f>
        <v>1.705955334987593</v>
      </c>
      <c r="W727" s="32">
        <v>26</v>
      </c>
      <c r="X727" s="42">
        <f>SUM(W727/G727)*100</f>
        <v>0.8064516129032258</v>
      </c>
    </row>
    <row r="728" spans="1:24" ht="15.75">
      <c r="A728" s="18"/>
      <c r="B728" s="32"/>
      <c r="C728" s="32"/>
      <c r="D728" s="32"/>
      <c r="E728" s="42"/>
      <c r="F728" s="32"/>
      <c r="G728" s="32"/>
      <c r="H728" s="32"/>
      <c r="I728" s="71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2"/>
      <c r="V728" s="42"/>
      <c r="W728" s="32"/>
      <c r="X728" s="42"/>
    </row>
    <row r="729" spans="1:24" ht="15.75">
      <c r="A729" s="15" t="s">
        <v>647</v>
      </c>
      <c r="B729" s="33">
        <f>SUM(B731+B736)</f>
        <v>21</v>
      </c>
      <c r="C729" s="33">
        <f>SUM(C731+C736)</f>
        <v>23</v>
      </c>
      <c r="D729" s="33">
        <f>SUM(D731+D736)</f>
        <v>23</v>
      </c>
      <c r="E729" s="43">
        <f>SUM(D729/C729)*100</f>
        <v>100</v>
      </c>
      <c r="F729" s="33">
        <f>SUM(F731+F736)</f>
        <v>5558</v>
      </c>
      <c r="G729" s="33">
        <f>SUM(G731+G736)</f>
        <v>4163</v>
      </c>
      <c r="H729" s="33">
        <f>SUM(H731+H736)</f>
        <v>3832</v>
      </c>
      <c r="I729" s="49">
        <f>SUM(H729/G729)*100</f>
        <v>92.04900312274802</v>
      </c>
      <c r="J729" s="33">
        <f aca="true" t="shared" si="373" ref="J729:U729">SUM(J731+J736)</f>
        <v>1582</v>
      </c>
      <c r="K729" s="33">
        <f t="shared" si="373"/>
        <v>56</v>
      </c>
      <c r="L729" s="33">
        <f t="shared" si="373"/>
        <v>281</v>
      </c>
      <c r="M729" s="33">
        <f t="shared" si="373"/>
        <v>781</v>
      </c>
      <c r="N729" s="33">
        <f t="shared" si="373"/>
        <v>83</v>
      </c>
      <c r="O729" s="33">
        <f t="shared" si="373"/>
        <v>28</v>
      </c>
      <c r="P729" s="33">
        <f>SUM(P731+P736)</f>
        <v>998</v>
      </c>
      <c r="Q729" s="33">
        <f t="shared" si="373"/>
        <v>23</v>
      </c>
      <c r="R729" s="33">
        <f t="shared" si="373"/>
        <v>0</v>
      </c>
      <c r="S729" s="33">
        <f t="shared" si="373"/>
        <v>0</v>
      </c>
      <c r="T729" s="33">
        <f t="shared" si="373"/>
        <v>0</v>
      </c>
      <c r="U729" s="33">
        <f t="shared" si="373"/>
        <v>222</v>
      </c>
      <c r="V729" s="43">
        <f>SUM(U729/G729)*100</f>
        <v>5.332692769637281</v>
      </c>
      <c r="W729" s="33">
        <f>SUM(W731+W736)</f>
        <v>109</v>
      </c>
      <c r="X729" s="43">
        <f>SUM(W729/I729)*100</f>
        <v>118.4151878914405</v>
      </c>
    </row>
    <row r="730" spans="1:24" ht="15.75">
      <c r="A730" s="18"/>
      <c r="B730" s="32"/>
      <c r="C730" s="32"/>
      <c r="D730" s="32"/>
      <c r="E730" s="42"/>
      <c r="F730" s="32"/>
      <c r="G730" s="32"/>
      <c r="H730" s="32"/>
      <c r="I730" s="71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2"/>
      <c r="V730" s="42"/>
      <c r="W730" s="32"/>
      <c r="X730" s="42"/>
    </row>
    <row r="731" spans="1:24" ht="15.75">
      <c r="A731" s="15" t="s">
        <v>229</v>
      </c>
      <c r="B731" s="19">
        <f>SUM(B732:B734)</f>
        <v>14</v>
      </c>
      <c r="C731" s="19">
        <f>SUM(C732:C734)</f>
        <v>16</v>
      </c>
      <c r="D731" s="33">
        <f>SUM(D732:D734)</f>
        <v>16</v>
      </c>
      <c r="E731" s="43">
        <f>SUM(D731/C731)*100</f>
        <v>100</v>
      </c>
      <c r="F731" s="19">
        <f>SUM(F732:F734)</f>
        <v>4206</v>
      </c>
      <c r="G731" s="19">
        <f>SUM(G732:G734)</f>
        <v>3167</v>
      </c>
      <c r="H731" s="33">
        <f>SUM(H732:H734)</f>
        <v>2905</v>
      </c>
      <c r="I731" s="49">
        <f>SUM(H731/G731)*100</f>
        <v>91.72718661193558</v>
      </c>
      <c r="J731" s="25">
        <f aca="true" t="shared" si="374" ref="J731:U731">SUM(J732:J734)</f>
        <v>1192</v>
      </c>
      <c r="K731" s="25">
        <f t="shared" si="374"/>
        <v>35</v>
      </c>
      <c r="L731" s="25">
        <f t="shared" si="374"/>
        <v>82</v>
      </c>
      <c r="M731" s="25">
        <f t="shared" si="374"/>
        <v>731</v>
      </c>
      <c r="N731" s="25">
        <f t="shared" si="374"/>
        <v>72</v>
      </c>
      <c r="O731" s="25">
        <f t="shared" si="374"/>
        <v>18</v>
      </c>
      <c r="P731" s="25">
        <f>SUM(P732:P734)</f>
        <v>752</v>
      </c>
      <c r="Q731" s="25">
        <f t="shared" si="374"/>
        <v>23</v>
      </c>
      <c r="R731" s="25">
        <f t="shared" si="374"/>
        <v>0</v>
      </c>
      <c r="S731" s="25">
        <f t="shared" si="374"/>
        <v>0</v>
      </c>
      <c r="T731" s="25">
        <f t="shared" si="374"/>
        <v>0</v>
      </c>
      <c r="U731" s="33">
        <f t="shared" si="374"/>
        <v>181</v>
      </c>
      <c r="V731" s="43">
        <f>SUM(U731/G731)*100</f>
        <v>5.71518787496053</v>
      </c>
      <c r="W731" s="33">
        <f>SUM(W732:W734)</f>
        <v>81</v>
      </c>
      <c r="X731" s="43">
        <f>SUM(W731/G731)*100</f>
        <v>2.5576255131038836</v>
      </c>
    </row>
    <row r="732" spans="1:24" ht="15.75">
      <c r="A732" s="18" t="s">
        <v>230</v>
      </c>
      <c r="B732" s="17">
        <v>2</v>
      </c>
      <c r="C732" s="17">
        <v>3</v>
      </c>
      <c r="D732" s="32">
        <v>3</v>
      </c>
      <c r="E732" s="42">
        <f>SUM(D732/C732)*100</f>
        <v>100</v>
      </c>
      <c r="F732" s="17">
        <v>1076</v>
      </c>
      <c r="G732" s="17">
        <f>SUM(H732,U732,W732)</f>
        <v>811</v>
      </c>
      <c r="H732" s="32">
        <f>SUM(J732:T732)</f>
        <v>727</v>
      </c>
      <c r="I732" s="45">
        <f>SUM(H732/G732)*100</f>
        <v>89.64241676942046</v>
      </c>
      <c r="J732" s="24">
        <v>361</v>
      </c>
      <c r="K732" s="24">
        <v>6</v>
      </c>
      <c r="L732" s="24">
        <v>31</v>
      </c>
      <c r="M732" s="24">
        <v>166</v>
      </c>
      <c r="N732" s="24">
        <v>12</v>
      </c>
      <c r="O732" s="24">
        <v>2</v>
      </c>
      <c r="P732" s="24">
        <v>149</v>
      </c>
      <c r="Q732" s="24">
        <v>0</v>
      </c>
      <c r="R732" s="24">
        <v>0</v>
      </c>
      <c r="S732" s="24">
        <v>0</v>
      </c>
      <c r="T732" s="24">
        <v>0</v>
      </c>
      <c r="U732" s="32">
        <v>63</v>
      </c>
      <c r="V732" s="42">
        <f>SUM(U732/G732)*100</f>
        <v>7.768187422934648</v>
      </c>
      <c r="W732" s="32">
        <v>21</v>
      </c>
      <c r="X732" s="42">
        <f>SUM(W732/G732)*100</f>
        <v>2.5893958076448826</v>
      </c>
    </row>
    <row r="733" spans="1:24" ht="15.75">
      <c r="A733" s="18" t="s">
        <v>231</v>
      </c>
      <c r="B733" s="17">
        <v>8</v>
      </c>
      <c r="C733" s="17">
        <v>8</v>
      </c>
      <c r="D733" s="32">
        <v>8</v>
      </c>
      <c r="E733" s="42">
        <f>SUM(D733/C733)*100</f>
        <v>100</v>
      </c>
      <c r="F733" s="17">
        <v>1888</v>
      </c>
      <c r="G733" s="17">
        <f>SUM(H733,U733,W733)</f>
        <v>1450</v>
      </c>
      <c r="H733" s="32">
        <f>SUM(J733:T733)</f>
        <v>1343</v>
      </c>
      <c r="I733" s="45">
        <f>SUM(H733/G733)*100</f>
        <v>92.62068965517241</v>
      </c>
      <c r="J733" s="24">
        <v>579</v>
      </c>
      <c r="K733" s="24">
        <v>16</v>
      </c>
      <c r="L733" s="24">
        <v>21</v>
      </c>
      <c r="M733" s="24">
        <v>261</v>
      </c>
      <c r="N733" s="24">
        <v>35</v>
      </c>
      <c r="O733" s="24">
        <v>13</v>
      </c>
      <c r="P733" s="24">
        <v>398</v>
      </c>
      <c r="Q733" s="24">
        <v>20</v>
      </c>
      <c r="R733" s="24">
        <v>0</v>
      </c>
      <c r="S733" s="24">
        <v>0</v>
      </c>
      <c r="T733" s="24">
        <v>0</v>
      </c>
      <c r="U733" s="32">
        <v>74</v>
      </c>
      <c r="V733" s="42">
        <f>SUM(U733/G733)*100</f>
        <v>5.103448275862069</v>
      </c>
      <c r="W733" s="32">
        <v>33</v>
      </c>
      <c r="X733" s="42">
        <f>SUM(W733/G733)*100</f>
        <v>2.2758620689655173</v>
      </c>
    </row>
    <row r="734" spans="1:24" ht="15.75">
      <c r="A734" s="18" t="s">
        <v>232</v>
      </c>
      <c r="B734" s="17">
        <v>4</v>
      </c>
      <c r="C734" s="17">
        <v>5</v>
      </c>
      <c r="D734" s="32">
        <v>5</v>
      </c>
      <c r="E734" s="42">
        <f>SUM(D734/C734)*100</f>
        <v>100</v>
      </c>
      <c r="F734" s="17">
        <v>1242</v>
      </c>
      <c r="G734" s="17">
        <f>SUM(H734,U734,W734)</f>
        <v>906</v>
      </c>
      <c r="H734" s="32">
        <f>SUM(J734:T734)</f>
        <v>835</v>
      </c>
      <c r="I734" s="45">
        <f>SUM(H734/G734)*100</f>
        <v>92.16335540838853</v>
      </c>
      <c r="J734" s="24">
        <v>252</v>
      </c>
      <c r="K734" s="24">
        <v>13</v>
      </c>
      <c r="L734" s="24">
        <v>30</v>
      </c>
      <c r="M734" s="24">
        <v>304</v>
      </c>
      <c r="N734" s="24">
        <v>25</v>
      </c>
      <c r="O734" s="24">
        <v>3</v>
      </c>
      <c r="P734" s="24">
        <v>205</v>
      </c>
      <c r="Q734" s="24">
        <v>3</v>
      </c>
      <c r="R734" s="24">
        <v>0</v>
      </c>
      <c r="S734" s="24">
        <v>0</v>
      </c>
      <c r="T734" s="24">
        <v>0</v>
      </c>
      <c r="U734" s="32">
        <v>44</v>
      </c>
      <c r="V734" s="42">
        <f>SUM(U734/G734)*100</f>
        <v>4.856512141280353</v>
      </c>
      <c r="W734" s="32">
        <v>27</v>
      </c>
      <c r="X734" s="42">
        <f>SUM(W734/G734)*100</f>
        <v>2.980132450331126</v>
      </c>
    </row>
    <row r="735" spans="1:24" ht="15.75">
      <c r="A735" s="18"/>
      <c r="B735" s="17"/>
      <c r="C735" s="17"/>
      <c r="D735" s="32"/>
      <c r="E735" s="42"/>
      <c r="F735" s="17"/>
      <c r="G735" s="17"/>
      <c r="H735" s="32"/>
      <c r="I735" s="45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32"/>
      <c r="V735" s="42"/>
      <c r="W735" s="32"/>
      <c r="X735" s="42"/>
    </row>
    <row r="736" spans="1:24" ht="15.75">
      <c r="A736" s="15" t="s">
        <v>233</v>
      </c>
      <c r="B736" s="19">
        <f>SUM(B737:B738)</f>
        <v>7</v>
      </c>
      <c r="C736" s="19">
        <f>SUM(C737:C738)</f>
        <v>7</v>
      </c>
      <c r="D736" s="33">
        <f>SUM(D737:D738)</f>
        <v>7</v>
      </c>
      <c r="E736" s="43">
        <f>SUM(D736/C736)*100</f>
        <v>100</v>
      </c>
      <c r="F736" s="19">
        <f>SUM(F737:F738)</f>
        <v>1352</v>
      </c>
      <c r="G736" s="19">
        <f>SUM(G737:G738)</f>
        <v>996</v>
      </c>
      <c r="H736" s="33">
        <f>SUM(H737:H738)</f>
        <v>927</v>
      </c>
      <c r="I736" s="49">
        <f>SUM(H736/G736)*100</f>
        <v>93.07228915662651</v>
      </c>
      <c r="J736" s="25">
        <f aca="true" t="shared" si="375" ref="J736:U736">SUM(J737:J738)</f>
        <v>390</v>
      </c>
      <c r="K736" s="25">
        <f t="shared" si="375"/>
        <v>21</v>
      </c>
      <c r="L736" s="25">
        <f t="shared" si="375"/>
        <v>199</v>
      </c>
      <c r="M736" s="25">
        <f t="shared" si="375"/>
        <v>50</v>
      </c>
      <c r="N736" s="25">
        <f t="shared" si="375"/>
        <v>11</v>
      </c>
      <c r="O736" s="25">
        <f t="shared" si="375"/>
        <v>10</v>
      </c>
      <c r="P736" s="25">
        <f>SUM(P737:P738)</f>
        <v>246</v>
      </c>
      <c r="Q736" s="25">
        <f t="shared" si="375"/>
        <v>0</v>
      </c>
      <c r="R736" s="25">
        <f t="shared" si="375"/>
        <v>0</v>
      </c>
      <c r="S736" s="25">
        <f t="shared" si="375"/>
        <v>0</v>
      </c>
      <c r="T736" s="25">
        <f t="shared" si="375"/>
        <v>0</v>
      </c>
      <c r="U736" s="33">
        <f t="shared" si="375"/>
        <v>41</v>
      </c>
      <c r="V736" s="43">
        <f>SUM(U736/G736)*100</f>
        <v>4.116465863453815</v>
      </c>
      <c r="W736" s="33">
        <f>SUM(W737:W738)</f>
        <v>28</v>
      </c>
      <c r="X736" s="43">
        <f>SUM(W736/G736)*100</f>
        <v>2.8112449799196786</v>
      </c>
    </row>
    <row r="737" spans="1:24" ht="15.75">
      <c r="A737" s="18" t="s">
        <v>560</v>
      </c>
      <c r="B737" s="17">
        <v>3</v>
      </c>
      <c r="C737" s="17">
        <v>3</v>
      </c>
      <c r="D737" s="32">
        <v>3</v>
      </c>
      <c r="E737" s="42">
        <f>SUM(D737/C737)*100</f>
        <v>100</v>
      </c>
      <c r="F737" s="17">
        <v>357</v>
      </c>
      <c r="G737" s="17">
        <f>SUM(H737,U737,W737)</f>
        <v>251</v>
      </c>
      <c r="H737" s="32">
        <f>SUM(J737:T737)</f>
        <v>236</v>
      </c>
      <c r="I737" s="45">
        <f>SUM(H737/G737)*100</f>
        <v>94.02390438247012</v>
      </c>
      <c r="J737" s="24">
        <v>119</v>
      </c>
      <c r="K737" s="24">
        <v>0</v>
      </c>
      <c r="L737" s="24">
        <v>98</v>
      </c>
      <c r="M737" s="24">
        <v>5</v>
      </c>
      <c r="N737" s="24">
        <v>1</v>
      </c>
      <c r="O737" s="24">
        <v>6</v>
      </c>
      <c r="P737" s="24">
        <v>7</v>
      </c>
      <c r="Q737" s="24">
        <v>0</v>
      </c>
      <c r="R737" s="24">
        <v>0</v>
      </c>
      <c r="S737" s="24">
        <v>0</v>
      </c>
      <c r="T737" s="24">
        <v>0</v>
      </c>
      <c r="U737" s="32">
        <v>8</v>
      </c>
      <c r="V737" s="42">
        <f>SUM(U737/G737)*100</f>
        <v>3.187250996015936</v>
      </c>
      <c r="W737" s="32">
        <v>7</v>
      </c>
      <c r="X737" s="42">
        <f>SUM(W737/G737)*100</f>
        <v>2.788844621513944</v>
      </c>
    </row>
    <row r="738" spans="1:24" ht="15.75">
      <c r="A738" s="18" t="s">
        <v>234</v>
      </c>
      <c r="B738" s="17">
        <v>4</v>
      </c>
      <c r="C738" s="17">
        <v>4</v>
      </c>
      <c r="D738" s="32">
        <v>4</v>
      </c>
      <c r="E738" s="42">
        <f>SUM(D738/C738)*100</f>
        <v>100</v>
      </c>
      <c r="F738" s="17">
        <v>995</v>
      </c>
      <c r="G738" s="17">
        <f>SUM(H738,U738,W738)</f>
        <v>745</v>
      </c>
      <c r="H738" s="32">
        <f>SUM(J738:T738)</f>
        <v>691</v>
      </c>
      <c r="I738" s="45">
        <f>SUM(H738/G738)*100</f>
        <v>92.75167785234899</v>
      </c>
      <c r="J738" s="24">
        <v>271</v>
      </c>
      <c r="K738" s="24">
        <v>21</v>
      </c>
      <c r="L738" s="24">
        <v>101</v>
      </c>
      <c r="M738" s="24">
        <v>45</v>
      </c>
      <c r="N738" s="24">
        <v>10</v>
      </c>
      <c r="O738" s="24">
        <v>4</v>
      </c>
      <c r="P738" s="24">
        <v>239</v>
      </c>
      <c r="Q738" s="24">
        <v>0</v>
      </c>
      <c r="R738" s="24">
        <v>0</v>
      </c>
      <c r="S738" s="24">
        <v>0</v>
      </c>
      <c r="T738" s="24">
        <v>0</v>
      </c>
      <c r="U738" s="32">
        <v>33</v>
      </c>
      <c r="V738" s="42">
        <f>SUM(U738/G738)*100</f>
        <v>4.429530201342282</v>
      </c>
      <c r="W738" s="32">
        <v>21</v>
      </c>
      <c r="X738" s="42">
        <f>SUM(W738/G738)*100</f>
        <v>2.8187919463087248</v>
      </c>
    </row>
    <row r="739" spans="1:24" ht="15.75">
      <c r="A739" s="18"/>
      <c r="B739" s="32"/>
      <c r="C739" s="32"/>
      <c r="D739" s="32"/>
      <c r="E739" s="42"/>
      <c r="F739" s="32"/>
      <c r="G739" s="32"/>
      <c r="H739" s="32"/>
      <c r="I739" s="71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2"/>
      <c r="V739" s="42"/>
      <c r="W739" s="32"/>
      <c r="X739" s="42"/>
    </row>
    <row r="740" spans="1:24" ht="15.75">
      <c r="A740" s="15" t="s">
        <v>671</v>
      </c>
      <c r="B740" s="33">
        <f>SUM(B742+B753+B762+B772+B782+B796+B803)</f>
        <v>231</v>
      </c>
      <c r="C740" s="33">
        <f>SUM(C742+C753+C762+C772+C782+C796+C803)</f>
        <v>308</v>
      </c>
      <c r="D740" s="33">
        <f>SUM(D742+D753+D762+D772+D782+D796+D803)</f>
        <v>307</v>
      </c>
      <c r="E740" s="43">
        <f>SUM(D740/C740)*100</f>
        <v>99.67532467532467</v>
      </c>
      <c r="F740" s="33">
        <f>SUM(F742+F753+F762+F772+F782+F796+F803)</f>
        <v>94284</v>
      </c>
      <c r="G740" s="33">
        <f>SUM(G742+G753+G762+G772+G782+G796+G803)</f>
        <v>65900</v>
      </c>
      <c r="H740" s="33">
        <f>SUM(H742+H753+H762+H772+H782+H796+H803)</f>
        <v>59736</v>
      </c>
      <c r="I740" s="49">
        <f>SUM(H740/G740)*100</f>
        <v>90.64643399089529</v>
      </c>
      <c r="J740" s="33">
        <f>SUM(J742+J753+J762+J772+J782+J796+J803)</f>
        <v>23583</v>
      </c>
      <c r="K740" s="33">
        <f aca="true" t="shared" si="376" ref="K740:T740">SUM(K742+K753+K762+K772+K782+K796+K803)</f>
        <v>4889</v>
      </c>
      <c r="L740" s="33">
        <f t="shared" si="376"/>
        <v>4397</v>
      </c>
      <c r="M740" s="33">
        <f t="shared" si="376"/>
        <v>6512</v>
      </c>
      <c r="N740" s="33">
        <f t="shared" si="376"/>
        <v>14372</v>
      </c>
      <c r="O740" s="33">
        <f t="shared" si="376"/>
        <v>63</v>
      </c>
      <c r="P740" s="33">
        <f t="shared" si="376"/>
        <v>3065</v>
      </c>
      <c r="Q740" s="33">
        <f t="shared" si="376"/>
        <v>183</v>
      </c>
      <c r="R740" s="33">
        <f t="shared" si="376"/>
        <v>2672</v>
      </c>
      <c r="S740" s="33">
        <f t="shared" si="376"/>
        <v>0</v>
      </c>
      <c r="T740" s="33">
        <f t="shared" si="376"/>
        <v>0</v>
      </c>
      <c r="U740" s="33">
        <f>SUM(U742+U753+U762+U772+U782+U796+U803)</f>
        <v>2866</v>
      </c>
      <c r="V740" s="43">
        <f>SUM(U740/G740)*100</f>
        <v>4.349013657056146</v>
      </c>
      <c r="W740" s="33">
        <f>SUM(W742+W753+W762+W772+W782+W796+W803)</f>
        <v>3298</v>
      </c>
      <c r="X740" s="43">
        <f>SUM(W740/G740)*100</f>
        <v>5.004552352048559</v>
      </c>
    </row>
    <row r="741" spans="1:24" ht="15.75">
      <c r="A741" s="18"/>
      <c r="B741" s="32"/>
      <c r="C741" s="32"/>
      <c r="D741" s="32"/>
      <c r="E741" s="42"/>
      <c r="F741" s="32"/>
      <c r="G741" s="32"/>
      <c r="H741" s="32"/>
      <c r="I741" s="71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2"/>
      <c r="V741" s="42"/>
      <c r="W741" s="32"/>
      <c r="X741" s="42"/>
    </row>
    <row r="742" spans="1:24" ht="15.75">
      <c r="A742" s="15" t="s">
        <v>489</v>
      </c>
      <c r="B742" s="19">
        <f>SUM(B743:B751)</f>
        <v>54</v>
      </c>
      <c r="C742" s="33">
        <f>SUM(C743:C751)</f>
        <v>71</v>
      </c>
      <c r="D742" s="33">
        <f>SUM(D743:D751)</f>
        <v>71</v>
      </c>
      <c r="E742" s="43">
        <f>SUM(D742/C742)*100</f>
        <v>100</v>
      </c>
      <c r="F742" s="33">
        <f>SUM(F743:F751)</f>
        <v>21640</v>
      </c>
      <c r="G742" s="33">
        <f>SUM(G743:G751)</f>
        <v>14105</v>
      </c>
      <c r="H742" s="33">
        <f>SUM(H743:H751)</f>
        <v>13113</v>
      </c>
      <c r="I742" s="49">
        <f>SUM(H742/G742)*100</f>
        <v>92.96703296703296</v>
      </c>
      <c r="J742" s="33">
        <f>SUM(J743:J751)</f>
        <v>4405</v>
      </c>
      <c r="K742" s="33">
        <f aca="true" t="shared" si="377" ref="K742:T742">SUM(K743:K751)</f>
        <v>271</v>
      </c>
      <c r="L742" s="33">
        <f t="shared" si="377"/>
        <v>169</v>
      </c>
      <c r="M742" s="33">
        <f t="shared" si="377"/>
        <v>2779</v>
      </c>
      <c r="N742" s="33">
        <f t="shared" si="377"/>
        <v>5283</v>
      </c>
      <c r="O742" s="33">
        <f t="shared" si="377"/>
        <v>52</v>
      </c>
      <c r="P742" s="33">
        <f t="shared" si="377"/>
        <v>131</v>
      </c>
      <c r="Q742" s="33">
        <f t="shared" si="377"/>
        <v>23</v>
      </c>
      <c r="R742" s="33">
        <f t="shared" si="377"/>
        <v>0</v>
      </c>
      <c r="S742" s="33">
        <f t="shared" si="377"/>
        <v>0</v>
      </c>
      <c r="T742" s="33">
        <f t="shared" si="377"/>
        <v>0</v>
      </c>
      <c r="U742" s="33">
        <f>SUM(U743:U751)</f>
        <v>531</v>
      </c>
      <c r="V742" s="43">
        <f>SUM(U742/G742)*100</f>
        <v>3.7646224742998937</v>
      </c>
      <c r="W742" s="33">
        <f>SUM(W743:W751)</f>
        <v>461</v>
      </c>
      <c r="X742" s="43">
        <f>SUM(W742/G742)*100</f>
        <v>3.268344558667139</v>
      </c>
    </row>
    <row r="743" spans="1:24" ht="15.75">
      <c r="A743" s="13" t="s">
        <v>490</v>
      </c>
      <c r="B743" s="17">
        <v>3</v>
      </c>
      <c r="C743" s="17">
        <v>5</v>
      </c>
      <c r="D743" s="32">
        <v>5</v>
      </c>
      <c r="E743" s="42">
        <f aca="true" t="shared" si="378" ref="E743:E751">SUM(D743/C743)*100</f>
        <v>100</v>
      </c>
      <c r="F743" s="17">
        <v>1499</v>
      </c>
      <c r="G743" s="17">
        <f>SUM(H743,U743,W743)</f>
        <v>1078</v>
      </c>
      <c r="H743" s="32">
        <f>SUM(J743:T743)</f>
        <v>1020</v>
      </c>
      <c r="I743" s="45">
        <f aca="true" t="shared" si="379" ref="I743:I750">SUM(H743/G743)*100</f>
        <v>94.61966604823748</v>
      </c>
      <c r="J743" s="24">
        <v>399</v>
      </c>
      <c r="K743" s="24">
        <v>29</v>
      </c>
      <c r="L743" s="24">
        <v>4</v>
      </c>
      <c r="M743" s="24">
        <v>98</v>
      </c>
      <c r="N743" s="24">
        <v>474</v>
      </c>
      <c r="O743" s="24">
        <v>4</v>
      </c>
      <c r="P743" s="24">
        <v>10</v>
      </c>
      <c r="Q743" s="24">
        <v>2</v>
      </c>
      <c r="R743" s="24">
        <v>0</v>
      </c>
      <c r="S743" s="24">
        <v>0</v>
      </c>
      <c r="T743" s="24">
        <v>0</v>
      </c>
      <c r="U743" s="32">
        <v>16</v>
      </c>
      <c r="V743" s="42">
        <f aca="true" t="shared" si="380" ref="V743:V750">SUM(U743/G743)*100</f>
        <v>1.4842300556586272</v>
      </c>
      <c r="W743" s="32">
        <v>42</v>
      </c>
      <c r="X743" s="42">
        <f aca="true" t="shared" si="381" ref="X743:X751">SUM(W743/G743)*100</f>
        <v>3.896103896103896</v>
      </c>
    </row>
    <row r="744" spans="1:24" ht="15.75">
      <c r="A744" s="18" t="s">
        <v>491</v>
      </c>
      <c r="B744" s="17">
        <v>4</v>
      </c>
      <c r="C744" s="17">
        <v>5</v>
      </c>
      <c r="D744" s="32">
        <v>5</v>
      </c>
      <c r="E744" s="42">
        <f t="shared" si="378"/>
        <v>100</v>
      </c>
      <c r="F744" s="17">
        <v>1656</v>
      </c>
      <c r="G744" s="17">
        <f aca="true" t="shared" si="382" ref="G744:G751">SUM(H744,U744,W744)</f>
        <v>1300</v>
      </c>
      <c r="H744" s="32">
        <f aca="true" t="shared" si="383" ref="H744:H751">SUM(J744:T744)</f>
        <v>1237</v>
      </c>
      <c r="I744" s="45">
        <f t="shared" si="379"/>
        <v>95.15384615384616</v>
      </c>
      <c r="J744" s="24">
        <v>396</v>
      </c>
      <c r="K744" s="24">
        <v>6</v>
      </c>
      <c r="L744" s="24">
        <v>2</v>
      </c>
      <c r="M744" s="24">
        <v>165</v>
      </c>
      <c r="N744" s="24">
        <v>663</v>
      </c>
      <c r="O744" s="24">
        <v>5</v>
      </c>
      <c r="P744" s="24">
        <v>0</v>
      </c>
      <c r="Q744" s="24">
        <v>0</v>
      </c>
      <c r="R744" s="24">
        <v>0</v>
      </c>
      <c r="S744" s="24">
        <v>0</v>
      </c>
      <c r="T744" s="24">
        <v>0</v>
      </c>
      <c r="U744" s="32">
        <v>26</v>
      </c>
      <c r="V744" s="42">
        <f t="shared" si="380"/>
        <v>2</v>
      </c>
      <c r="W744" s="32">
        <v>37</v>
      </c>
      <c r="X744" s="42">
        <f t="shared" si="381"/>
        <v>2.8461538461538463</v>
      </c>
    </row>
    <row r="745" spans="1:24" ht="15.75">
      <c r="A745" s="18" t="s">
        <v>492</v>
      </c>
      <c r="B745" s="17">
        <v>3</v>
      </c>
      <c r="C745" s="17">
        <v>7</v>
      </c>
      <c r="D745" s="32">
        <v>7</v>
      </c>
      <c r="E745" s="42">
        <f t="shared" si="378"/>
        <v>100</v>
      </c>
      <c r="F745" s="17">
        <v>2952</v>
      </c>
      <c r="G745" s="17">
        <f t="shared" si="382"/>
        <v>1931</v>
      </c>
      <c r="H745" s="32">
        <f t="shared" si="383"/>
        <v>1789</v>
      </c>
      <c r="I745" s="45">
        <f t="shared" si="379"/>
        <v>92.64629725530813</v>
      </c>
      <c r="J745" s="24">
        <v>812</v>
      </c>
      <c r="K745" s="24">
        <v>25</v>
      </c>
      <c r="L745" s="24">
        <v>6</v>
      </c>
      <c r="M745" s="24">
        <v>181</v>
      </c>
      <c r="N745" s="24">
        <v>742</v>
      </c>
      <c r="O745" s="24">
        <v>11</v>
      </c>
      <c r="P745" s="24">
        <v>0</v>
      </c>
      <c r="Q745" s="24">
        <v>12</v>
      </c>
      <c r="R745" s="24">
        <v>0</v>
      </c>
      <c r="S745" s="24">
        <v>0</v>
      </c>
      <c r="T745" s="24">
        <v>0</v>
      </c>
      <c r="U745" s="32">
        <v>92</v>
      </c>
      <c r="V745" s="42">
        <f t="shared" si="380"/>
        <v>4.764370792335577</v>
      </c>
      <c r="W745" s="32">
        <v>50</v>
      </c>
      <c r="X745" s="42">
        <f t="shared" si="381"/>
        <v>2.589331952356292</v>
      </c>
    </row>
    <row r="746" spans="1:24" ht="15.75">
      <c r="A746" s="18" t="s">
        <v>493</v>
      </c>
      <c r="B746" s="17">
        <v>11</v>
      </c>
      <c r="C746" s="17">
        <v>13</v>
      </c>
      <c r="D746" s="32">
        <v>13</v>
      </c>
      <c r="E746" s="42">
        <f t="shared" si="378"/>
        <v>100</v>
      </c>
      <c r="F746" s="17">
        <v>3320</v>
      </c>
      <c r="G746" s="17">
        <f t="shared" si="382"/>
        <v>2123</v>
      </c>
      <c r="H746" s="32">
        <f t="shared" si="383"/>
        <v>1898</v>
      </c>
      <c r="I746" s="45">
        <f t="shared" si="379"/>
        <v>89.40178991992464</v>
      </c>
      <c r="J746" s="24">
        <v>703</v>
      </c>
      <c r="K746" s="24">
        <v>121</v>
      </c>
      <c r="L746" s="24">
        <v>89</v>
      </c>
      <c r="M746" s="24">
        <v>326</v>
      </c>
      <c r="N746" s="24">
        <v>656</v>
      </c>
      <c r="O746" s="24">
        <v>3</v>
      </c>
      <c r="P746" s="24">
        <v>0</v>
      </c>
      <c r="Q746" s="24">
        <v>0</v>
      </c>
      <c r="R746" s="24">
        <v>0</v>
      </c>
      <c r="S746" s="24">
        <v>0</v>
      </c>
      <c r="T746" s="24">
        <v>0</v>
      </c>
      <c r="U746" s="32">
        <v>124</v>
      </c>
      <c r="V746" s="42">
        <f t="shared" si="380"/>
        <v>5.840791333019312</v>
      </c>
      <c r="W746" s="32">
        <v>101</v>
      </c>
      <c r="X746" s="42">
        <f t="shared" si="381"/>
        <v>4.757418747056052</v>
      </c>
    </row>
    <row r="747" spans="1:24" ht="15.75">
      <c r="A747" s="18" t="s">
        <v>35</v>
      </c>
      <c r="B747" s="17">
        <v>5</v>
      </c>
      <c r="C747" s="17">
        <v>6</v>
      </c>
      <c r="D747" s="32">
        <v>6</v>
      </c>
      <c r="E747" s="42">
        <f t="shared" si="378"/>
        <v>100</v>
      </c>
      <c r="F747" s="17">
        <v>1784</v>
      </c>
      <c r="G747" s="17">
        <f t="shared" si="382"/>
        <v>1091</v>
      </c>
      <c r="H747" s="32">
        <f t="shared" si="383"/>
        <v>1017</v>
      </c>
      <c r="I747" s="45">
        <f t="shared" si="379"/>
        <v>93.21723189734189</v>
      </c>
      <c r="J747" s="24">
        <v>397</v>
      </c>
      <c r="K747" s="24">
        <v>7</v>
      </c>
      <c r="L747" s="24">
        <v>6</v>
      </c>
      <c r="M747" s="24">
        <v>166</v>
      </c>
      <c r="N747" s="24">
        <v>439</v>
      </c>
      <c r="O747" s="24">
        <v>2</v>
      </c>
      <c r="P747" s="24">
        <v>0</v>
      </c>
      <c r="Q747" s="24">
        <v>0</v>
      </c>
      <c r="R747" s="24">
        <v>0</v>
      </c>
      <c r="S747" s="24">
        <v>0</v>
      </c>
      <c r="T747" s="24">
        <v>0</v>
      </c>
      <c r="U747" s="32">
        <v>55</v>
      </c>
      <c r="V747" s="42">
        <f t="shared" si="380"/>
        <v>5.0412465627864345</v>
      </c>
      <c r="W747" s="32">
        <v>19</v>
      </c>
      <c r="X747" s="42">
        <f t="shared" si="381"/>
        <v>1.7415215398716772</v>
      </c>
    </row>
    <row r="748" spans="1:24" ht="15.75">
      <c r="A748" s="18" t="s">
        <v>36</v>
      </c>
      <c r="B748" s="17">
        <v>6</v>
      </c>
      <c r="C748" s="17">
        <v>8</v>
      </c>
      <c r="D748" s="32">
        <v>8</v>
      </c>
      <c r="E748" s="42">
        <f t="shared" si="378"/>
        <v>100</v>
      </c>
      <c r="F748" s="17">
        <v>2279</v>
      </c>
      <c r="G748" s="17">
        <f t="shared" si="382"/>
        <v>1267</v>
      </c>
      <c r="H748" s="32">
        <f t="shared" si="383"/>
        <v>1176</v>
      </c>
      <c r="I748" s="45">
        <f t="shared" si="379"/>
        <v>92.81767955801105</v>
      </c>
      <c r="J748" s="24">
        <v>286</v>
      </c>
      <c r="K748" s="24">
        <v>10</v>
      </c>
      <c r="L748" s="24">
        <v>7</v>
      </c>
      <c r="M748" s="24">
        <v>448</v>
      </c>
      <c r="N748" s="24">
        <v>415</v>
      </c>
      <c r="O748" s="24">
        <v>5</v>
      </c>
      <c r="P748" s="24">
        <v>0</v>
      </c>
      <c r="Q748" s="24">
        <v>5</v>
      </c>
      <c r="R748" s="24">
        <v>0</v>
      </c>
      <c r="S748" s="24">
        <v>0</v>
      </c>
      <c r="T748" s="24">
        <v>0</v>
      </c>
      <c r="U748" s="32">
        <v>54</v>
      </c>
      <c r="V748" s="42">
        <f t="shared" si="380"/>
        <v>4.262036306235202</v>
      </c>
      <c r="W748" s="32">
        <v>37</v>
      </c>
      <c r="X748" s="42">
        <f t="shared" si="381"/>
        <v>2.920284135753749</v>
      </c>
    </row>
    <row r="749" spans="1:24" ht="15.75">
      <c r="A749" s="18" t="s">
        <v>37</v>
      </c>
      <c r="B749" s="17">
        <v>6</v>
      </c>
      <c r="C749" s="17">
        <v>10</v>
      </c>
      <c r="D749" s="32">
        <v>10</v>
      </c>
      <c r="E749" s="42">
        <f t="shared" si="378"/>
        <v>100</v>
      </c>
      <c r="F749" s="17">
        <v>3815</v>
      </c>
      <c r="G749" s="17">
        <f t="shared" si="382"/>
        <v>2054</v>
      </c>
      <c r="H749" s="32">
        <f t="shared" si="383"/>
        <v>1909</v>
      </c>
      <c r="I749" s="45">
        <f t="shared" si="379"/>
        <v>92.94060370009737</v>
      </c>
      <c r="J749" s="24">
        <v>465</v>
      </c>
      <c r="K749" s="24">
        <v>10</v>
      </c>
      <c r="L749" s="24">
        <v>20</v>
      </c>
      <c r="M749" s="24">
        <v>712</v>
      </c>
      <c r="N749" s="24">
        <v>571</v>
      </c>
      <c r="O749" s="24">
        <v>6</v>
      </c>
      <c r="P749" s="24">
        <v>121</v>
      </c>
      <c r="Q749" s="24">
        <v>4</v>
      </c>
      <c r="R749" s="24">
        <v>0</v>
      </c>
      <c r="S749" s="24">
        <v>0</v>
      </c>
      <c r="T749" s="24">
        <v>0</v>
      </c>
      <c r="U749" s="32">
        <v>70</v>
      </c>
      <c r="V749" s="42">
        <f t="shared" si="380"/>
        <v>3.4079844206426486</v>
      </c>
      <c r="W749" s="32">
        <v>75</v>
      </c>
      <c r="X749" s="42">
        <f t="shared" si="381"/>
        <v>3.6514118792599803</v>
      </c>
    </row>
    <row r="750" spans="1:24" ht="15.75">
      <c r="A750" s="13" t="s">
        <v>494</v>
      </c>
      <c r="B750" s="17">
        <v>7</v>
      </c>
      <c r="C750" s="17">
        <v>7</v>
      </c>
      <c r="D750" s="32">
        <v>7</v>
      </c>
      <c r="E750" s="42">
        <f t="shared" si="378"/>
        <v>100</v>
      </c>
      <c r="F750" s="17">
        <v>1933</v>
      </c>
      <c r="G750" s="17">
        <f t="shared" si="382"/>
        <v>1576</v>
      </c>
      <c r="H750" s="32">
        <f t="shared" si="383"/>
        <v>1468</v>
      </c>
      <c r="I750" s="45">
        <f t="shared" si="379"/>
        <v>93.1472081218274</v>
      </c>
      <c r="J750" s="24">
        <v>540</v>
      </c>
      <c r="K750" s="24">
        <v>43</v>
      </c>
      <c r="L750" s="24">
        <v>3</v>
      </c>
      <c r="M750" s="24">
        <v>237</v>
      </c>
      <c r="N750" s="24">
        <v>641</v>
      </c>
      <c r="O750" s="24">
        <v>4</v>
      </c>
      <c r="P750" s="24">
        <v>0</v>
      </c>
      <c r="Q750" s="24">
        <v>0</v>
      </c>
      <c r="R750" s="24">
        <v>0</v>
      </c>
      <c r="S750" s="24">
        <v>0</v>
      </c>
      <c r="T750" s="24">
        <v>0</v>
      </c>
      <c r="U750" s="32">
        <v>54</v>
      </c>
      <c r="V750" s="42">
        <f t="shared" si="380"/>
        <v>3.4263959390862944</v>
      </c>
      <c r="W750" s="32">
        <v>54</v>
      </c>
      <c r="X750" s="42">
        <f t="shared" si="381"/>
        <v>3.4263959390862944</v>
      </c>
    </row>
    <row r="751" spans="1:24" ht="15.75">
      <c r="A751" s="13" t="s">
        <v>684</v>
      </c>
      <c r="B751" s="17">
        <v>9</v>
      </c>
      <c r="C751" s="17">
        <v>10</v>
      </c>
      <c r="D751" s="32">
        <v>10</v>
      </c>
      <c r="E751" s="42">
        <f t="shared" si="378"/>
        <v>100</v>
      </c>
      <c r="F751" s="17">
        <v>2402</v>
      </c>
      <c r="G751" s="17">
        <f t="shared" si="382"/>
        <v>1685</v>
      </c>
      <c r="H751" s="32">
        <f t="shared" si="383"/>
        <v>1599</v>
      </c>
      <c r="I751" s="45">
        <f>SUM(H751/G751)*100</f>
        <v>94.89614243323442</v>
      </c>
      <c r="J751" s="24">
        <v>407</v>
      </c>
      <c r="K751" s="24">
        <v>20</v>
      </c>
      <c r="L751" s="24">
        <v>32</v>
      </c>
      <c r="M751" s="24">
        <v>446</v>
      </c>
      <c r="N751" s="24">
        <v>682</v>
      </c>
      <c r="O751" s="24">
        <v>12</v>
      </c>
      <c r="P751" s="24">
        <v>0</v>
      </c>
      <c r="Q751" s="24">
        <v>0</v>
      </c>
      <c r="R751" s="24">
        <v>0</v>
      </c>
      <c r="S751" s="24">
        <v>0</v>
      </c>
      <c r="T751" s="24">
        <v>0</v>
      </c>
      <c r="U751" s="32">
        <v>40</v>
      </c>
      <c r="V751" s="42">
        <f>SUM(U751/G751)*100</f>
        <v>2.3738872403560833</v>
      </c>
      <c r="W751" s="32">
        <v>46</v>
      </c>
      <c r="X751" s="42">
        <f t="shared" si="381"/>
        <v>2.7299703264094957</v>
      </c>
    </row>
    <row r="752" spans="1:24" ht="15.75">
      <c r="A752" s="13"/>
      <c r="B752" s="17"/>
      <c r="C752" s="17"/>
      <c r="D752" s="32"/>
      <c r="E752" s="42"/>
      <c r="F752" s="17"/>
      <c r="G752" s="17"/>
      <c r="H752" s="32"/>
      <c r="I752" s="45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32"/>
      <c r="V752" s="42"/>
      <c r="W752" s="32"/>
      <c r="X752" s="42"/>
    </row>
    <row r="753" spans="1:24" ht="15.75">
      <c r="A753" s="15" t="s">
        <v>495</v>
      </c>
      <c r="B753" s="19">
        <f>SUM(B754:B760)</f>
        <v>42</v>
      </c>
      <c r="C753" s="19">
        <f>SUM(C754:C760)</f>
        <v>53</v>
      </c>
      <c r="D753" s="33">
        <f>SUM(D754:D760)</f>
        <v>53</v>
      </c>
      <c r="E753" s="43">
        <f>SUM(D753/C753)*100</f>
        <v>100</v>
      </c>
      <c r="F753" s="19">
        <f>SUM(F754:F760)</f>
        <v>12707</v>
      </c>
      <c r="G753" s="19">
        <f>SUM(G754:G760)</f>
        <v>8417</v>
      </c>
      <c r="H753" s="33">
        <f>SUM(H754:H760)</f>
        <v>7724</v>
      </c>
      <c r="I753" s="49">
        <f>SUM(H753/G753)*100</f>
        <v>91.76666270642747</v>
      </c>
      <c r="J753" s="25">
        <f aca="true" t="shared" si="384" ref="J753:U753">SUM(J754:J760)</f>
        <v>2862</v>
      </c>
      <c r="K753" s="25">
        <f t="shared" si="384"/>
        <v>85</v>
      </c>
      <c r="L753" s="25">
        <f t="shared" si="384"/>
        <v>279</v>
      </c>
      <c r="M753" s="25">
        <f t="shared" si="384"/>
        <v>1376</v>
      </c>
      <c r="N753" s="25">
        <f t="shared" si="384"/>
        <v>3061</v>
      </c>
      <c r="O753" s="25">
        <f t="shared" si="384"/>
        <v>9</v>
      </c>
      <c r="P753" s="25">
        <f>SUM(P754:P760)</f>
        <v>0</v>
      </c>
      <c r="Q753" s="25">
        <f t="shared" si="384"/>
        <v>5</v>
      </c>
      <c r="R753" s="25">
        <f t="shared" si="384"/>
        <v>47</v>
      </c>
      <c r="S753" s="25">
        <f t="shared" si="384"/>
        <v>0</v>
      </c>
      <c r="T753" s="25">
        <f t="shared" si="384"/>
        <v>0</v>
      </c>
      <c r="U753" s="33">
        <f t="shared" si="384"/>
        <v>395</v>
      </c>
      <c r="V753" s="43">
        <f>SUM(U753/G753)*100</f>
        <v>4.69288345016039</v>
      </c>
      <c r="W753" s="33">
        <f>SUM(W754:W760)</f>
        <v>298</v>
      </c>
      <c r="X753" s="43">
        <f>SUM(W753/G753)*100</f>
        <v>3.5404538434121418</v>
      </c>
    </row>
    <row r="754" spans="1:24" ht="15.75">
      <c r="A754" s="18" t="s">
        <v>496</v>
      </c>
      <c r="B754" s="17">
        <v>3</v>
      </c>
      <c r="C754" s="17">
        <v>5</v>
      </c>
      <c r="D754" s="32">
        <v>5</v>
      </c>
      <c r="E754" s="42">
        <f aca="true" t="shared" si="385" ref="E754:E760">SUM(D754/C754)*100</f>
        <v>100</v>
      </c>
      <c r="F754" s="17">
        <v>1625</v>
      </c>
      <c r="G754" s="17">
        <f>SUM(H754,U754,W754)</f>
        <v>1219</v>
      </c>
      <c r="H754" s="32">
        <f>SUM(J754:T754)</f>
        <v>1159</v>
      </c>
      <c r="I754" s="45">
        <f aca="true" t="shared" si="386" ref="I754:I760">SUM(H754/G754)*100</f>
        <v>95.07793273174734</v>
      </c>
      <c r="J754" s="24">
        <v>413</v>
      </c>
      <c r="K754" s="24">
        <v>9</v>
      </c>
      <c r="L754" s="24">
        <v>0</v>
      </c>
      <c r="M754" s="24">
        <v>410</v>
      </c>
      <c r="N754" s="24">
        <v>322</v>
      </c>
      <c r="O754" s="24">
        <v>5</v>
      </c>
      <c r="P754" s="24">
        <v>0</v>
      </c>
      <c r="Q754" s="24">
        <v>0</v>
      </c>
      <c r="R754" s="24">
        <v>0</v>
      </c>
      <c r="S754" s="24">
        <v>0</v>
      </c>
      <c r="T754" s="24">
        <v>0</v>
      </c>
      <c r="U754" s="32">
        <v>28</v>
      </c>
      <c r="V754" s="42">
        <f aca="true" t="shared" si="387" ref="V754:V760">SUM(U754/G754)*100</f>
        <v>2.2969647251845777</v>
      </c>
      <c r="W754" s="32">
        <v>32</v>
      </c>
      <c r="X754" s="42">
        <f aca="true" t="shared" si="388" ref="X754:X760">SUM(W754/G754)*100</f>
        <v>2.6251025430680888</v>
      </c>
    </row>
    <row r="755" spans="1:24" ht="15.75">
      <c r="A755" s="18" t="s">
        <v>640</v>
      </c>
      <c r="B755" s="17">
        <v>7</v>
      </c>
      <c r="C755" s="17">
        <v>8</v>
      </c>
      <c r="D755" s="32">
        <v>8</v>
      </c>
      <c r="E755" s="42">
        <f t="shared" si="385"/>
        <v>100</v>
      </c>
      <c r="F755" s="17">
        <v>1315</v>
      </c>
      <c r="G755" s="17">
        <f aca="true" t="shared" si="389" ref="G755:G760">SUM(H755,U755,W755)</f>
        <v>826</v>
      </c>
      <c r="H755" s="32">
        <f aca="true" t="shared" si="390" ref="H755:H760">SUM(J755:T755)</f>
        <v>687</v>
      </c>
      <c r="I755" s="45">
        <f t="shared" si="386"/>
        <v>83.17191283292978</v>
      </c>
      <c r="J755" s="24">
        <v>289</v>
      </c>
      <c r="K755" s="24">
        <v>17</v>
      </c>
      <c r="L755" s="24">
        <v>153</v>
      </c>
      <c r="M755" s="24">
        <v>49</v>
      </c>
      <c r="N755" s="24">
        <v>179</v>
      </c>
      <c r="O755" s="24">
        <v>0</v>
      </c>
      <c r="P755" s="24">
        <v>0</v>
      </c>
      <c r="Q755" s="24">
        <v>0</v>
      </c>
      <c r="R755" s="24">
        <v>0</v>
      </c>
      <c r="S755" s="24">
        <v>0</v>
      </c>
      <c r="T755" s="24">
        <v>0</v>
      </c>
      <c r="U755" s="32">
        <v>80</v>
      </c>
      <c r="V755" s="42">
        <f t="shared" si="387"/>
        <v>9.685230024213075</v>
      </c>
      <c r="W755" s="32">
        <v>59</v>
      </c>
      <c r="X755" s="42">
        <f t="shared" si="388"/>
        <v>7.142857142857142</v>
      </c>
    </row>
    <row r="756" spans="1:24" ht="15.75">
      <c r="A756" s="18" t="s">
        <v>25</v>
      </c>
      <c r="B756" s="17">
        <v>5</v>
      </c>
      <c r="C756" s="17">
        <v>6</v>
      </c>
      <c r="D756" s="32">
        <v>6</v>
      </c>
      <c r="E756" s="42">
        <f t="shared" si="385"/>
        <v>100</v>
      </c>
      <c r="F756" s="17">
        <v>2065</v>
      </c>
      <c r="G756" s="17">
        <f t="shared" si="389"/>
        <v>1508</v>
      </c>
      <c r="H756" s="32">
        <f t="shared" si="390"/>
        <v>1432</v>
      </c>
      <c r="I756" s="45">
        <f t="shared" si="386"/>
        <v>94.9602122015915</v>
      </c>
      <c r="J756" s="24">
        <v>637</v>
      </c>
      <c r="K756" s="24">
        <v>4</v>
      </c>
      <c r="L756" s="24">
        <v>85</v>
      </c>
      <c r="M756" s="24">
        <v>33</v>
      </c>
      <c r="N756" s="24">
        <v>673</v>
      </c>
      <c r="O756" s="24">
        <v>0</v>
      </c>
      <c r="P756" s="24">
        <v>0</v>
      </c>
      <c r="Q756" s="24">
        <v>0</v>
      </c>
      <c r="R756" s="24">
        <v>0</v>
      </c>
      <c r="S756" s="24">
        <v>0</v>
      </c>
      <c r="T756" s="24">
        <v>0</v>
      </c>
      <c r="U756" s="32">
        <v>38</v>
      </c>
      <c r="V756" s="42">
        <f t="shared" si="387"/>
        <v>2.519893899204244</v>
      </c>
      <c r="W756" s="32">
        <v>38</v>
      </c>
      <c r="X756" s="42">
        <f t="shared" si="388"/>
        <v>2.519893899204244</v>
      </c>
    </row>
    <row r="757" spans="1:24" ht="15.75">
      <c r="A757" s="18" t="s">
        <v>497</v>
      </c>
      <c r="B757" s="17">
        <v>9</v>
      </c>
      <c r="C757" s="17">
        <v>10</v>
      </c>
      <c r="D757" s="32">
        <v>10</v>
      </c>
      <c r="E757" s="42">
        <f t="shared" si="385"/>
        <v>100</v>
      </c>
      <c r="F757" s="17">
        <v>2232</v>
      </c>
      <c r="G757" s="17">
        <f t="shared" si="389"/>
        <v>1507</v>
      </c>
      <c r="H757" s="32">
        <f t="shared" si="390"/>
        <v>1442</v>
      </c>
      <c r="I757" s="45">
        <f t="shared" si="386"/>
        <v>95.68679495686794</v>
      </c>
      <c r="J757" s="24">
        <v>601</v>
      </c>
      <c r="K757" s="24">
        <v>27</v>
      </c>
      <c r="L757" s="24">
        <v>5</v>
      </c>
      <c r="M757" s="24">
        <v>38</v>
      </c>
      <c r="N757" s="24">
        <v>766</v>
      </c>
      <c r="O757" s="24">
        <v>0</v>
      </c>
      <c r="P757" s="24">
        <v>0</v>
      </c>
      <c r="Q757" s="24">
        <v>5</v>
      </c>
      <c r="R757" s="24">
        <v>0</v>
      </c>
      <c r="S757" s="24">
        <v>0</v>
      </c>
      <c r="T757" s="24">
        <v>0</v>
      </c>
      <c r="U757" s="32">
        <v>44</v>
      </c>
      <c r="V757" s="42">
        <f t="shared" si="387"/>
        <v>2.9197080291970803</v>
      </c>
      <c r="W757" s="32">
        <v>21</v>
      </c>
      <c r="X757" s="42">
        <f t="shared" si="388"/>
        <v>1.39349701393497</v>
      </c>
    </row>
    <row r="758" spans="1:24" ht="15.75">
      <c r="A758" s="18" t="s">
        <v>663</v>
      </c>
      <c r="B758" s="17">
        <v>3</v>
      </c>
      <c r="C758" s="17">
        <v>4</v>
      </c>
      <c r="D758" s="32">
        <v>4</v>
      </c>
      <c r="E758" s="42">
        <f t="shared" si="385"/>
        <v>100</v>
      </c>
      <c r="F758" s="17">
        <v>980</v>
      </c>
      <c r="G758" s="17">
        <f t="shared" si="389"/>
        <v>654</v>
      </c>
      <c r="H758" s="32">
        <f t="shared" si="390"/>
        <v>580</v>
      </c>
      <c r="I758" s="45">
        <f t="shared" si="386"/>
        <v>88.68501529051987</v>
      </c>
      <c r="J758" s="24">
        <v>105</v>
      </c>
      <c r="K758" s="24">
        <v>8</v>
      </c>
      <c r="L758" s="24">
        <v>12</v>
      </c>
      <c r="M758" s="24">
        <v>217</v>
      </c>
      <c r="N758" s="24">
        <v>238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>
        <v>0</v>
      </c>
      <c r="U758" s="32">
        <v>47</v>
      </c>
      <c r="V758" s="42">
        <f t="shared" si="387"/>
        <v>7.186544342507645</v>
      </c>
      <c r="W758" s="32">
        <v>27</v>
      </c>
      <c r="X758" s="42">
        <f t="shared" si="388"/>
        <v>4.128440366972478</v>
      </c>
    </row>
    <row r="759" spans="1:24" ht="15.75">
      <c r="A759" s="18" t="s">
        <v>29</v>
      </c>
      <c r="B759" s="17">
        <v>10</v>
      </c>
      <c r="C759" s="17">
        <v>13</v>
      </c>
      <c r="D759" s="32">
        <v>13</v>
      </c>
      <c r="E759" s="42">
        <f t="shared" si="385"/>
        <v>100</v>
      </c>
      <c r="F759" s="17">
        <v>3045</v>
      </c>
      <c r="G759" s="17">
        <f t="shared" si="389"/>
        <v>1916</v>
      </c>
      <c r="H759" s="32">
        <f t="shared" si="390"/>
        <v>1764</v>
      </c>
      <c r="I759" s="45">
        <f t="shared" si="386"/>
        <v>92.06680584551148</v>
      </c>
      <c r="J759" s="24">
        <v>606</v>
      </c>
      <c r="K759" s="24">
        <v>10</v>
      </c>
      <c r="L759" s="24">
        <v>16</v>
      </c>
      <c r="M759" s="24">
        <v>476</v>
      </c>
      <c r="N759" s="24">
        <v>652</v>
      </c>
      <c r="O759" s="24">
        <v>4</v>
      </c>
      <c r="P759" s="24">
        <v>0</v>
      </c>
      <c r="Q759" s="24">
        <v>0</v>
      </c>
      <c r="R759" s="24">
        <v>0</v>
      </c>
      <c r="S759" s="24">
        <v>0</v>
      </c>
      <c r="T759" s="24">
        <v>0</v>
      </c>
      <c r="U759" s="32">
        <v>76</v>
      </c>
      <c r="V759" s="42">
        <f t="shared" si="387"/>
        <v>3.966597077244259</v>
      </c>
      <c r="W759" s="32">
        <v>76</v>
      </c>
      <c r="X759" s="42">
        <f t="shared" si="388"/>
        <v>3.966597077244259</v>
      </c>
    </row>
    <row r="760" spans="1:24" ht="15.75">
      <c r="A760" s="18" t="s">
        <v>498</v>
      </c>
      <c r="B760" s="17">
        <v>5</v>
      </c>
      <c r="C760" s="17">
        <v>7</v>
      </c>
      <c r="D760" s="32">
        <v>7</v>
      </c>
      <c r="E760" s="42">
        <f t="shared" si="385"/>
        <v>100</v>
      </c>
      <c r="F760" s="17">
        <v>1445</v>
      </c>
      <c r="G760" s="17">
        <f t="shared" si="389"/>
        <v>787</v>
      </c>
      <c r="H760" s="32">
        <f t="shared" si="390"/>
        <v>660</v>
      </c>
      <c r="I760" s="45">
        <f t="shared" si="386"/>
        <v>83.86277001270648</v>
      </c>
      <c r="J760" s="24">
        <v>211</v>
      </c>
      <c r="K760" s="24">
        <v>10</v>
      </c>
      <c r="L760" s="24">
        <v>8</v>
      </c>
      <c r="M760" s="24">
        <v>153</v>
      </c>
      <c r="N760" s="24">
        <v>231</v>
      </c>
      <c r="O760" s="24">
        <v>0</v>
      </c>
      <c r="P760" s="24">
        <v>0</v>
      </c>
      <c r="Q760" s="24">
        <v>0</v>
      </c>
      <c r="R760" s="24">
        <v>47</v>
      </c>
      <c r="S760" s="24">
        <v>0</v>
      </c>
      <c r="T760" s="24">
        <v>0</v>
      </c>
      <c r="U760" s="32">
        <v>82</v>
      </c>
      <c r="V760" s="42">
        <f t="shared" si="387"/>
        <v>10.419313850063533</v>
      </c>
      <c r="W760" s="32">
        <v>45</v>
      </c>
      <c r="X760" s="42">
        <f t="shared" si="388"/>
        <v>5.717916137229987</v>
      </c>
    </row>
    <row r="761" spans="1:24" ht="15.75">
      <c r="A761" s="18"/>
      <c r="B761" s="32"/>
      <c r="C761" s="32"/>
      <c r="D761" s="32"/>
      <c r="E761" s="42"/>
      <c r="F761" s="32"/>
      <c r="G761" s="32"/>
      <c r="H761" s="32"/>
      <c r="I761" s="71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2"/>
      <c r="V761" s="42"/>
      <c r="W761" s="32"/>
      <c r="X761" s="42"/>
    </row>
    <row r="762" spans="1:24" ht="15.75">
      <c r="A762" s="15" t="s">
        <v>522</v>
      </c>
      <c r="B762" s="19">
        <f>SUM(B763:B770)</f>
        <v>23</v>
      </c>
      <c r="C762" s="19">
        <f>SUM(C763:C770)</f>
        <v>41</v>
      </c>
      <c r="D762" s="33">
        <f>SUM(D763:D770)</f>
        <v>41</v>
      </c>
      <c r="E762" s="43">
        <f>SUM(D762/C762)*100</f>
        <v>100</v>
      </c>
      <c r="F762" s="19">
        <f>SUM(F763:F770)</f>
        <v>14568</v>
      </c>
      <c r="G762" s="19">
        <f>SUM(G763:G770)</f>
        <v>10670</v>
      </c>
      <c r="H762" s="33">
        <f>SUM(H763:H770)</f>
        <v>9250</v>
      </c>
      <c r="I762" s="49">
        <f>SUM(H762/G762)*100</f>
        <v>86.69165885660732</v>
      </c>
      <c r="J762" s="25">
        <f aca="true" t="shared" si="391" ref="J762:U762">SUM(J763:J770)</f>
        <v>3137</v>
      </c>
      <c r="K762" s="25">
        <f t="shared" si="391"/>
        <v>1987</v>
      </c>
      <c r="L762" s="25">
        <f t="shared" si="391"/>
        <v>818</v>
      </c>
      <c r="M762" s="25">
        <f t="shared" si="391"/>
        <v>377</v>
      </c>
      <c r="N762" s="25">
        <f t="shared" si="391"/>
        <v>1256</v>
      </c>
      <c r="O762" s="25">
        <f t="shared" si="391"/>
        <v>0</v>
      </c>
      <c r="P762" s="25">
        <f>SUM(P763:P770)</f>
        <v>839</v>
      </c>
      <c r="Q762" s="25">
        <f t="shared" si="391"/>
        <v>130</v>
      </c>
      <c r="R762" s="25">
        <f t="shared" si="391"/>
        <v>706</v>
      </c>
      <c r="S762" s="25">
        <f t="shared" si="391"/>
        <v>0</v>
      </c>
      <c r="T762" s="25">
        <f t="shared" si="391"/>
        <v>0</v>
      </c>
      <c r="U762" s="33">
        <f t="shared" si="391"/>
        <v>593</v>
      </c>
      <c r="V762" s="43">
        <f>SUM(U762/G762)*100</f>
        <v>5.557638238050609</v>
      </c>
      <c r="W762" s="33">
        <f>SUM(W763:W770)</f>
        <v>827</v>
      </c>
      <c r="X762" s="43">
        <f>SUM(W762/G762)*100</f>
        <v>7.75070290534208</v>
      </c>
    </row>
    <row r="763" spans="1:24" ht="15.75">
      <c r="A763" s="13" t="s">
        <v>523</v>
      </c>
      <c r="B763" s="17">
        <v>3</v>
      </c>
      <c r="C763" s="17">
        <v>6</v>
      </c>
      <c r="D763" s="32">
        <v>6</v>
      </c>
      <c r="E763" s="42">
        <f aca="true" t="shared" si="392" ref="E763:E770">SUM(D763/C763)*100</f>
        <v>100</v>
      </c>
      <c r="F763" s="17">
        <v>2333</v>
      </c>
      <c r="G763" s="17">
        <f>SUM(H763,U763,W763)</f>
        <v>1814</v>
      </c>
      <c r="H763" s="32">
        <f>SUM(J763:T763)</f>
        <v>1613</v>
      </c>
      <c r="I763" s="45">
        <f aca="true" t="shared" si="393" ref="I763:I770">SUM(H763/G763)*100</f>
        <v>88.91951488423373</v>
      </c>
      <c r="J763" s="24">
        <v>694</v>
      </c>
      <c r="K763" s="24">
        <v>596</v>
      </c>
      <c r="L763" s="24">
        <v>0</v>
      </c>
      <c r="M763" s="24">
        <v>79</v>
      </c>
      <c r="N763" s="24">
        <v>100</v>
      </c>
      <c r="O763" s="24">
        <v>0</v>
      </c>
      <c r="P763" s="24">
        <v>51</v>
      </c>
      <c r="Q763" s="24">
        <v>93</v>
      </c>
      <c r="R763" s="24">
        <v>0</v>
      </c>
      <c r="S763" s="24">
        <v>0</v>
      </c>
      <c r="T763" s="24">
        <v>0</v>
      </c>
      <c r="U763" s="32">
        <v>80</v>
      </c>
      <c r="V763" s="42">
        <f aca="true" t="shared" si="394" ref="V763:V770">SUM(U763/G763)*100</f>
        <v>4.410143329658213</v>
      </c>
      <c r="W763" s="32">
        <v>121</v>
      </c>
      <c r="X763" s="42">
        <f aca="true" t="shared" si="395" ref="X763:X770">SUM(W763/G763)*100</f>
        <v>6.6703417861080485</v>
      </c>
    </row>
    <row r="764" spans="1:24" ht="15.75">
      <c r="A764" s="18" t="s">
        <v>524</v>
      </c>
      <c r="B764" s="17">
        <v>2</v>
      </c>
      <c r="C764" s="17">
        <v>4</v>
      </c>
      <c r="D764" s="32">
        <v>4</v>
      </c>
      <c r="E764" s="42">
        <f t="shared" si="392"/>
        <v>100</v>
      </c>
      <c r="F764" s="17">
        <v>1778</v>
      </c>
      <c r="G764" s="17">
        <f aca="true" t="shared" si="396" ref="G764:G770">SUM(H764,U764,W764)</f>
        <v>1302</v>
      </c>
      <c r="H764" s="32">
        <f aca="true" t="shared" si="397" ref="H764:H770">SUM(J764:T764)</f>
        <v>1141</v>
      </c>
      <c r="I764" s="45">
        <f t="shared" si="393"/>
        <v>87.63440860215054</v>
      </c>
      <c r="J764" s="24">
        <v>357</v>
      </c>
      <c r="K764" s="24">
        <v>315</v>
      </c>
      <c r="L764" s="24">
        <v>136</v>
      </c>
      <c r="M764" s="24">
        <v>17</v>
      </c>
      <c r="N764" s="24">
        <v>46</v>
      </c>
      <c r="O764" s="24">
        <v>0</v>
      </c>
      <c r="P764" s="24">
        <v>270</v>
      </c>
      <c r="Q764" s="24">
        <v>0</v>
      </c>
      <c r="R764" s="24">
        <v>0</v>
      </c>
      <c r="S764" s="24">
        <v>0</v>
      </c>
      <c r="T764" s="24">
        <v>0</v>
      </c>
      <c r="U764" s="32">
        <v>61</v>
      </c>
      <c r="V764" s="42">
        <f t="shared" si="394"/>
        <v>4.68509984639017</v>
      </c>
      <c r="W764" s="32">
        <v>100</v>
      </c>
      <c r="X764" s="42">
        <f t="shared" si="395"/>
        <v>7.680491551459294</v>
      </c>
    </row>
    <row r="765" spans="1:24" ht="15.75">
      <c r="A765" s="18" t="s">
        <v>525</v>
      </c>
      <c r="B765" s="17">
        <v>5</v>
      </c>
      <c r="C765" s="17">
        <v>8</v>
      </c>
      <c r="D765" s="32">
        <v>8</v>
      </c>
      <c r="E765" s="42">
        <f t="shared" si="392"/>
        <v>100</v>
      </c>
      <c r="F765" s="17">
        <v>2390</v>
      </c>
      <c r="G765" s="17">
        <f t="shared" si="396"/>
        <v>1749</v>
      </c>
      <c r="H765" s="32">
        <f t="shared" si="397"/>
        <v>1581</v>
      </c>
      <c r="I765" s="45">
        <f t="shared" si="393"/>
        <v>90.39451114922812</v>
      </c>
      <c r="J765" s="24">
        <v>414</v>
      </c>
      <c r="K765" s="24">
        <v>262</v>
      </c>
      <c r="L765" s="24">
        <v>28</v>
      </c>
      <c r="M765" s="24">
        <v>176</v>
      </c>
      <c r="N765" s="24">
        <v>420</v>
      </c>
      <c r="O765" s="24">
        <v>0</v>
      </c>
      <c r="P765" s="24">
        <v>276</v>
      </c>
      <c r="Q765" s="24">
        <v>5</v>
      </c>
      <c r="R765" s="24">
        <v>0</v>
      </c>
      <c r="S765" s="24">
        <v>0</v>
      </c>
      <c r="T765" s="24">
        <v>0</v>
      </c>
      <c r="U765" s="32">
        <v>64</v>
      </c>
      <c r="V765" s="42">
        <f t="shared" si="394"/>
        <v>3.659233847913093</v>
      </c>
      <c r="W765" s="32">
        <v>104</v>
      </c>
      <c r="X765" s="42">
        <f t="shared" si="395"/>
        <v>5.946255002858777</v>
      </c>
    </row>
    <row r="766" spans="1:24" ht="15.75">
      <c r="A766" s="18" t="s">
        <v>526</v>
      </c>
      <c r="B766" s="17">
        <v>3</v>
      </c>
      <c r="C766" s="17">
        <v>4</v>
      </c>
      <c r="D766" s="32">
        <v>4</v>
      </c>
      <c r="E766" s="42">
        <f t="shared" si="392"/>
        <v>100</v>
      </c>
      <c r="F766" s="17">
        <v>1205</v>
      </c>
      <c r="G766" s="17">
        <f t="shared" si="396"/>
        <v>841</v>
      </c>
      <c r="H766" s="32">
        <f t="shared" si="397"/>
        <v>711</v>
      </c>
      <c r="I766" s="45">
        <f t="shared" si="393"/>
        <v>84.5422116527943</v>
      </c>
      <c r="J766" s="24">
        <v>252</v>
      </c>
      <c r="K766" s="24">
        <v>154</v>
      </c>
      <c r="L766" s="24">
        <v>27</v>
      </c>
      <c r="M766" s="24">
        <v>41</v>
      </c>
      <c r="N766" s="24">
        <v>94</v>
      </c>
      <c r="O766" s="24">
        <v>0</v>
      </c>
      <c r="P766" s="24">
        <v>136</v>
      </c>
      <c r="Q766" s="24">
        <v>7</v>
      </c>
      <c r="R766" s="24">
        <v>0</v>
      </c>
      <c r="S766" s="24">
        <v>0</v>
      </c>
      <c r="T766" s="24">
        <v>0</v>
      </c>
      <c r="U766" s="32">
        <v>43</v>
      </c>
      <c r="V766" s="42">
        <f t="shared" si="394"/>
        <v>5.112960760998811</v>
      </c>
      <c r="W766" s="32">
        <v>87</v>
      </c>
      <c r="X766" s="42">
        <f t="shared" si="395"/>
        <v>10.344827586206897</v>
      </c>
    </row>
    <row r="767" spans="1:24" ht="15.75">
      <c r="A767" s="18" t="s">
        <v>527</v>
      </c>
      <c r="B767" s="17">
        <v>3</v>
      </c>
      <c r="C767" s="17">
        <v>5</v>
      </c>
      <c r="D767" s="32">
        <v>5</v>
      </c>
      <c r="E767" s="42">
        <f t="shared" si="392"/>
        <v>100</v>
      </c>
      <c r="F767" s="17">
        <v>1789</v>
      </c>
      <c r="G767" s="17">
        <f t="shared" si="396"/>
        <v>1181</v>
      </c>
      <c r="H767" s="32">
        <f t="shared" si="397"/>
        <v>935</v>
      </c>
      <c r="I767" s="45">
        <f t="shared" si="393"/>
        <v>79.17019475021169</v>
      </c>
      <c r="J767" s="24">
        <v>501</v>
      </c>
      <c r="K767" s="24">
        <v>224</v>
      </c>
      <c r="L767" s="24">
        <v>135</v>
      </c>
      <c r="M767" s="24">
        <v>0</v>
      </c>
      <c r="N767" s="24">
        <v>38</v>
      </c>
      <c r="O767" s="24">
        <v>0</v>
      </c>
      <c r="P767" s="24">
        <v>21</v>
      </c>
      <c r="Q767" s="24">
        <v>16</v>
      </c>
      <c r="R767" s="24">
        <v>0</v>
      </c>
      <c r="S767" s="24">
        <v>0</v>
      </c>
      <c r="T767" s="24">
        <v>0</v>
      </c>
      <c r="U767" s="32">
        <v>140</v>
      </c>
      <c r="V767" s="42">
        <f t="shared" si="394"/>
        <v>11.854360711261643</v>
      </c>
      <c r="W767" s="32">
        <v>106</v>
      </c>
      <c r="X767" s="42">
        <f t="shared" si="395"/>
        <v>8.975444538526672</v>
      </c>
    </row>
    <row r="768" spans="1:24" ht="15.75">
      <c r="A768" s="18" t="s">
        <v>528</v>
      </c>
      <c r="B768" s="17">
        <v>3</v>
      </c>
      <c r="C768" s="17">
        <v>5</v>
      </c>
      <c r="D768" s="32">
        <v>5</v>
      </c>
      <c r="E768" s="42">
        <f t="shared" si="392"/>
        <v>100</v>
      </c>
      <c r="F768" s="17">
        <v>1676</v>
      </c>
      <c r="G768" s="17">
        <f t="shared" si="396"/>
        <v>1269</v>
      </c>
      <c r="H768" s="32">
        <f t="shared" si="397"/>
        <v>1119</v>
      </c>
      <c r="I768" s="45">
        <f t="shared" si="393"/>
        <v>88.17966903073287</v>
      </c>
      <c r="J768" s="24">
        <v>311</v>
      </c>
      <c r="K768" s="24">
        <v>42</v>
      </c>
      <c r="L768" s="24">
        <v>11</v>
      </c>
      <c r="M768" s="24">
        <v>22</v>
      </c>
      <c r="N768" s="24">
        <v>39</v>
      </c>
      <c r="O768" s="24">
        <v>0</v>
      </c>
      <c r="P768" s="24">
        <v>41</v>
      </c>
      <c r="Q768" s="24">
        <v>0</v>
      </c>
      <c r="R768" s="24">
        <v>653</v>
      </c>
      <c r="S768" s="24">
        <v>0</v>
      </c>
      <c r="T768" s="24">
        <v>0</v>
      </c>
      <c r="U768" s="32">
        <v>73</v>
      </c>
      <c r="V768" s="42">
        <f t="shared" si="394"/>
        <v>5.752561071710008</v>
      </c>
      <c r="W768" s="32">
        <v>77</v>
      </c>
      <c r="X768" s="42">
        <f t="shared" si="395"/>
        <v>6.067769897557131</v>
      </c>
    </row>
    <row r="769" spans="1:24" ht="15.75">
      <c r="A769" s="18" t="s">
        <v>529</v>
      </c>
      <c r="B769" s="17">
        <v>1</v>
      </c>
      <c r="C769" s="17">
        <v>3</v>
      </c>
      <c r="D769" s="32">
        <v>3</v>
      </c>
      <c r="E769" s="42">
        <f t="shared" si="392"/>
        <v>100</v>
      </c>
      <c r="F769" s="17">
        <v>1085</v>
      </c>
      <c r="G769" s="17">
        <f t="shared" si="396"/>
        <v>784</v>
      </c>
      <c r="H769" s="32">
        <f t="shared" si="397"/>
        <v>651</v>
      </c>
      <c r="I769" s="45">
        <f t="shared" si="393"/>
        <v>83.03571428571429</v>
      </c>
      <c r="J769" s="24">
        <v>395</v>
      </c>
      <c r="K769" s="24">
        <v>197</v>
      </c>
      <c r="L769" s="24">
        <v>0</v>
      </c>
      <c r="M769" s="24">
        <v>0</v>
      </c>
      <c r="N769" s="24">
        <v>59</v>
      </c>
      <c r="O769" s="24">
        <v>0</v>
      </c>
      <c r="P769" s="24">
        <v>0</v>
      </c>
      <c r="Q769" s="24">
        <v>0</v>
      </c>
      <c r="R769" s="24">
        <v>0</v>
      </c>
      <c r="S769" s="24">
        <v>0</v>
      </c>
      <c r="T769" s="24">
        <v>0</v>
      </c>
      <c r="U769" s="32">
        <v>65</v>
      </c>
      <c r="V769" s="42">
        <f t="shared" si="394"/>
        <v>8.290816326530612</v>
      </c>
      <c r="W769" s="32">
        <v>68</v>
      </c>
      <c r="X769" s="42">
        <f t="shared" si="395"/>
        <v>8.673469387755102</v>
      </c>
    </row>
    <row r="770" spans="1:24" ht="15.75">
      <c r="A770" s="13" t="s">
        <v>530</v>
      </c>
      <c r="B770" s="17">
        <v>3</v>
      </c>
      <c r="C770" s="17">
        <v>6</v>
      </c>
      <c r="D770" s="32">
        <v>6</v>
      </c>
      <c r="E770" s="42">
        <f t="shared" si="392"/>
        <v>100</v>
      </c>
      <c r="F770" s="17">
        <v>2312</v>
      </c>
      <c r="G770" s="17">
        <f t="shared" si="396"/>
        <v>1730</v>
      </c>
      <c r="H770" s="32">
        <f t="shared" si="397"/>
        <v>1499</v>
      </c>
      <c r="I770" s="45">
        <f t="shared" si="393"/>
        <v>86.64739884393063</v>
      </c>
      <c r="J770" s="24">
        <v>213</v>
      </c>
      <c r="K770" s="24">
        <v>197</v>
      </c>
      <c r="L770" s="24">
        <v>481</v>
      </c>
      <c r="M770" s="24">
        <v>42</v>
      </c>
      <c r="N770" s="24">
        <v>460</v>
      </c>
      <c r="O770" s="24">
        <v>0</v>
      </c>
      <c r="P770" s="24">
        <v>44</v>
      </c>
      <c r="Q770" s="24">
        <v>9</v>
      </c>
      <c r="R770" s="24">
        <v>53</v>
      </c>
      <c r="S770" s="24">
        <v>0</v>
      </c>
      <c r="T770" s="24">
        <v>0</v>
      </c>
      <c r="U770" s="32">
        <v>67</v>
      </c>
      <c r="V770" s="42">
        <f t="shared" si="394"/>
        <v>3.8728323699421967</v>
      </c>
      <c r="W770" s="32">
        <v>164</v>
      </c>
      <c r="X770" s="42">
        <f t="shared" si="395"/>
        <v>9.479768786127167</v>
      </c>
    </row>
    <row r="771" spans="1:24" ht="15.75">
      <c r="A771" s="13"/>
      <c r="B771" s="17"/>
      <c r="C771" s="17"/>
      <c r="D771" s="32"/>
      <c r="E771" s="42"/>
      <c r="F771" s="17"/>
      <c r="G771" s="17"/>
      <c r="H771" s="32"/>
      <c r="I771" s="45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32"/>
      <c r="V771" s="42"/>
      <c r="W771" s="32"/>
      <c r="X771" s="42"/>
    </row>
    <row r="772" spans="1:24" ht="15.75">
      <c r="A772" s="15" t="s">
        <v>531</v>
      </c>
      <c r="B772" s="19">
        <f>SUM(B773:B780)</f>
        <v>14</v>
      </c>
      <c r="C772" s="19">
        <f>SUM(C773:C780)</f>
        <v>23</v>
      </c>
      <c r="D772" s="33">
        <f>SUM(D773:D780)</f>
        <v>22</v>
      </c>
      <c r="E772" s="43">
        <f>SUM(D772/C772)*100</f>
        <v>95.65217391304348</v>
      </c>
      <c r="F772" s="19">
        <f>SUM(F773:F780)</f>
        <v>8761</v>
      </c>
      <c r="G772" s="19">
        <f>SUM(G773:G780)</f>
        <v>6721</v>
      </c>
      <c r="H772" s="33">
        <f>SUM(H773:H780)</f>
        <v>6164</v>
      </c>
      <c r="I772" s="49">
        <f>SUM(H772/G772)*100</f>
        <v>91.71254277637256</v>
      </c>
      <c r="J772" s="25">
        <f aca="true" t="shared" si="398" ref="J772:U772">SUM(J773:J780)</f>
        <v>2512</v>
      </c>
      <c r="K772" s="25">
        <f t="shared" si="398"/>
        <v>1208</v>
      </c>
      <c r="L772" s="25">
        <f t="shared" si="398"/>
        <v>377</v>
      </c>
      <c r="M772" s="25">
        <f t="shared" si="398"/>
        <v>190</v>
      </c>
      <c r="N772" s="25">
        <f t="shared" si="398"/>
        <v>1290</v>
      </c>
      <c r="O772" s="25">
        <f t="shared" si="398"/>
        <v>0</v>
      </c>
      <c r="P772" s="25">
        <f>SUM(P773:P780)</f>
        <v>159</v>
      </c>
      <c r="Q772" s="25">
        <f t="shared" si="398"/>
        <v>8</v>
      </c>
      <c r="R772" s="25">
        <f t="shared" si="398"/>
        <v>420</v>
      </c>
      <c r="S772" s="25">
        <f t="shared" si="398"/>
        <v>0</v>
      </c>
      <c r="T772" s="25">
        <f t="shared" si="398"/>
        <v>0</v>
      </c>
      <c r="U772" s="33">
        <f t="shared" si="398"/>
        <v>198</v>
      </c>
      <c r="V772" s="43">
        <f>SUM(U772/G772)*100</f>
        <v>2.9459901800327333</v>
      </c>
      <c r="W772" s="33">
        <f>SUM(W773:W780)</f>
        <v>359</v>
      </c>
      <c r="X772" s="43">
        <f>SUM(W772/G772)*100</f>
        <v>5.341467043594704</v>
      </c>
    </row>
    <row r="773" spans="1:24" ht="15.75">
      <c r="A773" s="13" t="s">
        <v>532</v>
      </c>
      <c r="B773" s="17">
        <v>3</v>
      </c>
      <c r="C773" s="17">
        <v>4</v>
      </c>
      <c r="D773" s="32">
        <v>4</v>
      </c>
      <c r="E773" s="42">
        <f aca="true" t="shared" si="399" ref="E773:E780">SUM(D773/C773)*100</f>
        <v>100</v>
      </c>
      <c r="F773" s="17">
        <v>1485</v>
      </c>
      <c r="G773" s="17">
        <f>SUM(H773,U773,W773)</f>
        <v>1094</v>
      </c>
      <c r="H773" s="32">
        <f>SUM(J773:T773)</f>
        <v>1004</v>
      </c>
      <c r="I773" s="45">
        <f aca="true" t="shared" si="400" ref="I773:I780">SUM(H773/G773)*100</f>
        <v>91.77330895795247</v>
      </c>
      <c r="J773" s="24">
        <v>264</v>
      </c>
      <c r="K773" s="24">
        <v>279</v>
      </c>
      <c r="L773" s="24">
        <v>0</v>
      </c>
      <c r="M773" s="24">
        <v>29</v>
      </c>
      <c r="N773" s="24">
        <v>233</v>
      </c>
      <c r="O773" s="24">
        <v>0</v>
      </c>
      <c r="P773" s="24">
        <v>0</v>
      </c>
      <c r="Q773" s="24">
        <v>0</v>
      </c>
      <c r="R773" s="24">
        <v>199</v>
      </c>
      <c r="S773" s="24">
        <v>0</v>
      </c>
      <c r="T773" s="24">
        <v>0</v>
      </c>
      <c r="U773" s="32">
        <v>41</v>
      </c>
      <c r="V773" s="42">
        <f aca="true" t="shared" si="401" ref="V773:V780">SUM(U773/G773)*100</f>
        <v>3.7477148080438756</v>
      </c>
      <c r="W773" s="32">
        <v>49</v>
      </c>
      <c r="X773" s="42">
        <f aca="true" t="shared" si="402" ref="X773:X780">SUM(W773/G773)*100</f>
        <v>4.478976234003657</v>
      </c>
    </row>
    <row r="774" spans="1:24" ht="15.75">
      <c r="A774" s="18" t="s">
        <v>199</v>
      </c>
      <c r="B774" s="17">
        <v>1</v>
      </c>
      <c r="C774" s="17">
        <v>2</v>
      </c>
      <c r="D774" s="32">
        <v>2</v>
      </c>
      <c r="E774" s="42">
        <f t="shared" si="399"/>
        <v>100</v>
      </c>
      <c r="F774" s="17">
        <v>724</v>
      </c>
      <c r="G774" s="17">
        <f aca="true" t="shared" si="403" ref="G774:G780">SUM(H774,U774,W774)</f>
        <v>556</v>
      </c>
      <c r="H774" s="32">
        <f aca="true" t="shared" si="404" ref="H774:H780">SUM(J774:T774)</f>
        <v>495</v>
      </c>
      <c r="I774" s="45">
        <f t="shared" si="400"/>
        <v>89.02877697841727</v>
      </c>
      <c r="J774" s="24">
        <v>217</v>
      </c>
      <c r="K774" s="24">
        <v>210</v>
      </c>
      <c r="L774" s="24">
        <v>6</v>
      </c>
      <c r="M774" s="24">
        <v>3</v>
      </c>
      <c r="N774" s="24">
        <v>55</v>
      </c>
      <c r="O774" s="24">
        <v>0</v>
      </c>
      <c r="P774" s="24">
        <v>4</v>
      </c>
      <c r="Q774" s="24">
        <v>0</v>
      </c>
      <c r="R774" s="24">
        <v>0</v>
      </c>
      <c r="S774" s="24">
        <v>0</v>
      </c>
      <c r="T774" s="24">
        <v>0</v>
      </c>
      <c r="U774" s="32">
        <v>26</v>
      </c>
      <c r="V774" s="42">
        <f t="shared" si="401"/>
        <v>4.676258992805756</v>
      </c>
      <c r="W774" s="32">
        <v>35</v>
      </c>
      <c r="X774" s="42">
        <f t="shared" si="402"/>
        <v>6.294964028776978</v>
      </c>
    </row>
    <row r="775" spans="1:24" ht="15.75">
      <c r="A775" s="18" t="s">
        <v>200</v>
      </c>
      <c r="B775" s="17">
        <v>2</v>
      </c>
      <c r="C775" s="17">
        <v>3</v>
      </c>
      <c r="D775" s="32">
        <v>3</v>
      </c>
      <c r="E775" s="42">
        <f t="shared" si="399"/>
        <v>100</v>
      </c>
      <c r="F775" s="17">
        <v>1220</v>
      </c>
      <c r="G775" s="17">
        <f t="shared" si="403"/>
        <v>907</v>
      </c>
      <c r="H775" s="32">
        <f t="shared" si="404"/>
        <v>839</v>
      </c>
      <c r="I775" s="45">
        <f t="shared" si="400"/>
        <v>92.50275633958104</v>
      </c>
      <c r="J775" s="24">
        <v>395</v>
      </c>
      <c r="K775" s="24">
        <v>51</v>
      </c>
      <c r="L775" s="24">
        <v>98</v>
      </c>
      <c r="M775" s="24">
        <v>114</v>
      </c>
      <c r="N775" s="24">
        <v>41</v>
      </c>
      <c r="O775" s="24">
        <v>0</v>
      </c>
      <c r="P775" s="24">
        <v>139</v>
      </c>
      <c r="Q775" s="24">
        <v>1</v>
      </c>
      <c r="R775" s="24">
        <v>0</v>
      </c>
      <c r="S775" s="24">
        <v>0</v>
      </c>
      <c r="T775" s="24">
        <v>0</v>
      </c>
      <c r="U775" s="32">
        <v>25</v>
      </c>
      <c r="V775" s="42">
        <f t="shared" si="401"/>
        <v>2.7563395810363835</v>
      </c>
      <c r="W775" s="32">
        <v>43</v>
      </c>
      <c r="X775" s="42">
        <f t="shared" si="402"/>
        <v>4.740904079382579</v>
      </c>
    </row>
    <row r="776" spans="1:24" ht="15.75">
      <c r="A776" s="18" t="s">
        <v>201</v>
      </c>
      <c r="B776" s="17">
        <v>1</v>
      </c>
      <c r="C776" s="17">
        <v>3</v>
      </c>
      <c r="D776" s="32">
        <v>3</v>
      </c>
      <c r="E776" s="42">
        <f t="shared" si="399"/>
        <v>100</v>
      </c>
      <c r="F776" s="17">
        <v>1163</v>
      </c>
      <c r="G776" s="17">
        <f t="shared" si="403"/>
        <v>894</v>
      </c>
      <c r="H776" s="32">
        <f t="shared" si="404"/>
        <v>760</v>
      </c>
      <c r="I776" s="45">
        <f t="shared" si="400"/>
        <v>85.01118568232661</v>
      </c>
      <c r="J776" s="24">
        <v>179</v>
      </c>
      <c r="K776" s="24">
        <v>289</v>
      </c>
      <c r="L776" s="24">
        <v>263</v>
      </c>
      <c r="M776" s="24">
        <v>4</v>
      </c>
      <c r="N776" s="24">
        <v>18</v>
      </c>
      <c r="O776" s="24">
        <v>0</v>
      </c>
      <c r="P776" s="24">
        <v>7</v>
      </c>
      <c r="Q776" s="24">
        <v>0</v>
      </c>
      <c r="R776" s="24">
        <v>0</v>
      </c>
      <c r="S776" s="24">
        <v>0</v>
      </c>
      <c r="T776" s="24">
        <v>0</v>
      </c>
      <c r="U776" s="32">
        <v>46</v>
      </c>
      <c r="V776" s="42">
        <f t="shared" si="401"/>
        <v>5.1454138702460845</v>
      </c>
      <c r="W776" s="32">
        <v>88</v>
      </c>
      <c r="X776" s="42">
        <f t="shared" si="402"/>
        <v>9.843400447427292</v>
      </c>
    </row>
    <row r="777" spans="1:24" ht="15.75">
      <c r="A777" s="18" t="s">
        <v>202</v>
      </c>
      <c r="B777" s="17">
        <v>2</v>
      </c>
      <c r="C777" s="17">
        <v>2</v>
      </c>
      <c r="D777" s="32">
        <v>2</v>
      </c>
      <c r="E777" s="42">
        <f t="shared" si="399"/>
        <v>100</v>
      </c>
      <c r="F777" s="17">
        <v>840</v>
      </c>
      <c r="G777" s="17">
        <f t="shared" si="403"/>
        <v>667</v>
      </c>
      <c r="H777" s="32">
        <f t="shared" si="404"/>
        <v>621</v>
      </c>
      <c r="I777" s="45">
        <f t="shared" si="400"/>
        <v>93.10344827586206</v>
      </c>
      <c r="J777" s="24">
        <v>184</v>
      </c>
      <c r="K777" s="24">
        <v>69</v>
      </c>
      <c r="L777" s="24">
        <v>0</v>
      </c>
      <c r="M777" s="24">
        <v>33</v>
      </c>
      <c r="N777" s="24">
        <v>304</v>
      </c>
      <c r="O777" s="24">
        <v>0</v>
      </c>
      <c r="P777" s="24">
        <v>0</v>
      </c>
      <c r="Q777" s="24">
        <v>6</v>
      </c>
      <c r="R777" s="24">
        <v>25</v>
      </c>
      <c r="S777" s="24">
        <v>0</v>
      </c>
      <c r="T777" s="24">
        <v>0</v>
      </c>
      <c r="U777" s="32">
        <v>11</v>
      </c>
      <c r="V777" s="42">
        <f t="shared" si="401"/>
        <v>1.6491754122938531</v>
      </c>
      <c r="W777" s="32">
        <v>35</v>
      </c>
      <c r="X777" s="42">
        <f t="shared" si="402"/>
        <v>5.247376311844078</v>
      </c>
    </row>
    <row r="778" spans="1:24" ht="15.75">
      <c r="A778" s="18" t="s">
        <v>203</v>
      </c>
      <c r="B778" s="17">
        <v>1</v>
      </c>
      <c r="C778" s="17">
        <v>2</v>
      </c>
      <c r="D778" s="32">
        <v>2</v>
      </c>
      <c r="E778" s="42">
        <f t="shared" si="399"/>
        <v>100</v>
      </c>
      <c r="F778" s="17">
        <v>854</v>
      </c>
      <c r="G778" s="17">
        <f t="shared" si="403"/>
        <v>705</v>
      </c>
      <c r="H778" s="32">
        <f t="shared" si="404"/>
        <v>682</v>
      </c>
      <c r="I778" s="45">
        <f t="shared" si="400"/>
        <v>96.73758865248226</v>
      </c>
      <c r="J778" s="24">
        <v>373</v>
      </c>
      <c r="K778" s="24">
        <v>8</v>
      </c>
      <c r="L778" s="24">
        <v>0</v>
      </c>
      <c r="M778" s="24">
        <v>2</v>
      </c>
      <c r="N778" s="24">
        <v>253</v>
      </c>
      <c r="O778" s="24">
        <v>0</v>
      </c>
      <c r="P778" s="24">
        <v>6</v>
      </c>
      <c r="Q778" s="24">
        <v>0</v>
      </c>
      <c r="R778" s="24">
        <v>40</v>
      </c>
      <c r="S778" s="24">
        <v>0</v>
      </c>
      <c r="T778" s="24">
        <v>0</v>
      </c>
      <c r="U778" s="32">
        <v>7</v>
      </c>
      <c r="V778" s="42">
        <f t="shared" si="401"/>
        <v>0.9929078014184398</v>
      </c>
      <c r="W778" s="32">
        <v>16</v>
      </c>
      <c r="X778" s="42">
        <f t="shared" si="402"/>
        <v>2.269503546099291</v>
      </c>
    </row>
    <row r="779" spans="1:24" ht="15.75">
      <c r="A779" s="18" t="s">
        <v>205</v>
      </c>
      <c r="B779" s="17">
        <v>2</v>
      </c>
      <c r="C779" s="17">
        <v>3</v>
      </c>
      <c r="D779" s="32">
        <v>3</v>
      </c>
      <c r="E779" s="42">
        <f t="shared" si="399"/>
        <v>100</v>
      </c>
      <c r="F779" s="17">
        <v>1136</v>
      </c>
      <c r="G779" s="17">
        <f t="shared" si="403"/>
        <v>916</v>
      </c>
      <c r="H779" s="32">
        <f t="shared" si="404"/>
        <v>870</v>
      </c>
      <c r="I779" s="45">
        <f t="shared" si="400"/>
        <v>94.97816593886463</v>
      </c>
      <c r="J779" s="24">
        <v>256</v>
      </c>
      <c r="K779" s="24">
        <v>216</v>
      </c>
      <c r="L779" s="24">
        <v>10</v>
      </c>
      <c r="M779" s="24">
        <v>1</v>
      </c>
      <c r="N779" s="24">
        <v>324</v>
      </c>
      <c r="O779" s="24">
        <v>0</v>
      </c>
      <c r="P779" s="24">
        <v>3</v>
      </c>
      <c r="Q779" s="24">
        <v>1</v>
      </c>
      <c r="R779" s="24">
        <v>59</v>
      </c>
      <c r="S779" s="24">
        <v>0</v>
      </c>
      <c r="T779" s="24">
        <v>0</v>
      </c>
      <c r="U779" s="32">
        <v>5</v>
      </c>
      <c r="V779" s="42">
        <f t="shared" si="401"/>
        <v>0.5458515283842794</v>
      </c>
      <c r="W779" s="32">
        <v>41</v>
      </c>
      <c r="X779" s="42">
        <f t="shared" si="402"/>
        <v>4.475982532751091</v>
      </c>
    </row>
    <row r="780" spans="1:24" ht="15.75">
      <c r="A780" s="18" t="s">
        <v>206</v>
      </c>
      <c r="B780" s="17">
        <v>2</v>
      </c>
      <c r="C780" s="17">
        <v>4</v>
      </c>
      <c r="D780" s="32">
        <v>3</v>
      </c>
      <c r="E780" s="42">
        <f t="shared" si="399"/>
        <v>75</v>
      </c>
      <c r="F780" s="17">
        <v>1339</v>
      </c>
      <c r="G780" s="17">
        <f t="shared" si="403"/>
        <v>982</v>
      </c>
      <c r="H780" s="32">
        <f t="shared" si="404"/>
        <v>893</v>
      </c>
      <c r="I780" s="45">
        <f t="shared" si="400"/>
        <v>90.93686354378818</v>
      </c>
      <c r="J780" s="24">
        <v>644</v>
      </c>
      <c r="K780" s="24">
        <v>86</v>
      </c>
      <c r="L780" s="24">
        <v>0</v>
      </c>
      <c r="M780" s="24">
        <v>4</v>
      </c>
      <c r="N780" s="24">
        <v>62</v>
      </c>
      <c r="O780" s="24">
        <v>0</v>
      </c>
      <c r="P780" s="24">
        <v>0</v>
      </c>
      <c r="Q780" s="24">
        <v>0</v>
      </c>
      <c r="R780" s="24">
        <v>97</v>
      </c>
      <c r="S780" s="24">
        <v>0</v>
      </c>
      <c r="T780" s="24">
        <v>0</v>
      </c>
      <c r="U780" s="32">
        <v>37</v>
      </c>
      <c r="V780" s="42">
        <f t="shared" si="401"/>
        <v>3.7678207739307537</v>
      </c>
      <c r="W780" s="32">
        <v>52</v>
      </c>
      <c r="X780" s="42">
        <f t="shared" si="402"/>
        <v>5.295315682281059</v>
      </c>
    </row>
    <row r="781" spans="1:24" ht="15.75">
      <c r="A781" s="18"/>
      <c r="B781" s="17"/>
      <c r="C781" s="17"/>
      <c r="D781" s="32"/>
      <c r="E781" s="42"/>
      <c r="F781" s="17"/>
      <c r="G781" s="17"/>
      <c r="H781" s="32"/>
      <c r="I781" s="45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32"/>
      <c r="V781" s="42"/>
      <c r="W781" s="32"/>
      <c r="X781" s="42"/>
    </row>
    <row r="782" spans="1:24" ht="15.75">
      <c r="A782" s="15" t="s">
        <v>533</v>
      </c>
      <c r="B782" s="19">
        <f>SUM(B783:B794)</f>
        <v>51</v>
      </c>
      <c r="C782" s="19">
        <f>SUM(C783:C794)</f>
        <v>63</v>
      </c>
      <c r="D782" s="33">
        <f>SUM(D783:D794)</f>
        <v>63</v>
      </c>
      <c r="E782" s="43">
        <f>SUM(D782/C782)*100</f>
        <v>100</v>
      </c>
      <c r="F782" s="19">
        <f>SUM(F783:F794)</f>
        <v>20385</v>
      </c>
      <c r="G782" s="19">
        <f>SUM(G783:G794)</f>
        <v>14349</v>
      </c>
      <c r="H782" s="33">
        <f>SUM(H783:H794)</f>
        <v>12961</v>
      </c>
      <c r="I782" s="49">
        <f>SUM(H782/G782)*100</f>
        <v>90.32685204543871</v>
      </c>
      <c r="J782" s="25">
        <f aca="true" t="shared" si="405" ref="J782:U782">SUM(J783:J794)</f>
        <v>5913</v>
      </c>
      <c r="K782" s="25">
        <f t="shared" si="405"/>
        <v>329</v>
      </c>
      <c r="L782" s="25">
        <f t="shared" si="405"/>
        <v>2448</v>
      </c>
      <c r="M782" s="25">
        <f t="shared" si="405"/>
        <v>368</v>
      </c>
      <c r="N782" s="25">
        <f t="shared" si="405"/>
        <v>1622</v>
      </c>
      <c r="O782" s="25">
        <f t="shared" si="405"/>
        <v>0</v>
      </c>
      <c r="P782" s="25">
        <f>SUM(P783:P794)</f>
        <v>1040</v>
      </c>
      <c r="Q782" s="25">
        <f t="shared" si="405"/>
        <v>10</v>
      </c>
      <c r="R782" s="25">
        <f t="shared" si="405"/>
        <v>1231</v>
      </c>
      <c r="S782" s="25">
        <f t="shared" si="405"/>
        <v>0</v>
      </c>
      <c r="T782" s="25">
        <f t="shared" si="405"/>
        <v>0</v>
      </c>
      <c r="U782" s="33">
        <f t="shared" si="405"/>
        <v>598</v>
      </c>
      <c r="V782" s="43">
        <f>SUM(U782/G782)*100</f>
        <v>4.167537807512719</v>
      </c>
      <c r="W782" s="33">
        <f>SUM(W783:W794)</f>
        <v>790</v>
      </c>
      <c r="X782" s="43">
        <f>SUM(W782/G782)*100</f>
        <v>5.505610147048575</v>
      </c>
    </row>
    <row r="783" spans="1:24" ht="15.75">
      <c r="A783" s="13" t="s">
        <v>534</v>
      </c>
      <c r="B783" s="17">
        <v>5</v>
      </c>
      <c r="C783" s="17">
        <v>6</v>
      </c>
      <c r="D783" s="32">
        <v>6</v>
      </c>
      <c r="E783" s="42">
        <f aca="true" t="shared" si="406" ref="E783:E794">SUM(D783/C783)*100</f>
        <v>100</v>
      </c>
      <c r="F783" s="17">
        <v>2500</v>
      </c>
      <c r="G783" s="17">
        <f>SUM(H783,U783,W783)</f>
        <v>1764</v>
      </c>
      <c r="H783" s="32">
        <f>SUM(J783:T783)</f>
        <v>1635</v>
      </c>
      <c r="I783" s="45">
        <f aca="true" t="shared" si="407" ref="I783:I794">SUM(H783/G783)*100</f>
        <v>92.68707482993197</v>
      </c>
      <c r="J783" s="24">
        <v>562</v>
      </c>
      <c r="K783" s="24">
        <v>99</v>
      </c>
      <c r="L783" s="24">
        <v>183</v>
      </c>
      <c r="M783" s="24">
        <v>24</v>
      </c>
      <c r="N783" s="24">
        <v>69</v>
      </c>
      <c r="O783" s="24">
        <v>0</v>
      </c>
      <c r="P783" s="24">
        <v>57</v>
      </c>
      <c r="Q783" s="24">
        <v>0</v>
      </c>
      <c r="R783" s="24">
        <v>641</v>
      </c>
      <c r="S783" s="24">
        <v>0</v>
      </c>
      <c r="T783" s="24">
        <v>0</v>
      </c>
      <c r="U783" s="32">
        <v>59</v>
      </c>
      <c r="V783" s="42">
        <f aca="true" t="shared" si="408" ref="V783:V794">SUM(U783/G783)*100</f>
        <v>3.3446712018140587</v>
      </c>
      <c r="W783" s="32">
        <v>70</v>
      </c>
      <c r="X783" s="42">
        <f aca="true" t="shared" si="409" ref="X783:X794">SUM(W783/G783)*100</f>
        <v>3.968253968253968</v>
      </c>
    </row>
    <row r="784" spans="1:24" ht="15.75">
      <c r="A784" s="18" t="s">
        <v>189</v>
      </c>
      <c r="B784" s="17">
        <v>5</v>
      </c>
      <c r="C784" s="17">
        <v>8</v>
      </c>
      <c r="D784" s="32">
        <v>8</v>
      </c>
      <c r="E784" s="42">
        <f t="shared" si="406"/>
        <v>100</v>
      </c>
      <c r="F784" s="17">
        <v>2308</v>
      </c>
      <c r="G784" s="17">
        <f aca="true" t="shared" si="410" ref="G784:G794">SUM(H784,U784,W784)</f>
        <v>1591</v>
      </c>
      <c r="H784" s="32">
        <f aca="true" t="shared" si="411" ref="H784:H794">SUM(J784:T784)</f>
        <v>1473</v>
      </c>
      <c r="I784" s="45">
        <f t="shared" si="407"/>
        <v>92.58328095537398</v>
      </c>
      <c r="J784" s="24">
        <v>1026</v>
      </c>
      <c r="K784" s="24">
        <v>58</v>
      </c>
      <c r="L784" s="24">
        <v>111</v>
      </c>
      <c r="M784" s="24">
        <v>17</v>
      </c>
      <c r="N784" s="24">
        <v>113</v>
      </c>
      <c r="O784" s="24">
        <v>0</v>
      </c>
      <c r="P784" s="24">
        <v>148</v>
      </c>
      <c r="Q784" s="24">
        <v>0</v>
      </c>
      <c r="R784" s="24">
        <v>0</v>
      </c>
      <c r="S784" s="24">
        <v>0</v>
      </c>
      <c r="T784" s="24">
        <v>0</v>
      </c>
      <c r="U784" s="32">
        <v>67</v>
      </c>
      <c r="V784" s="42">
        <f t="shared" si="408"/>
        <v>4.211187932118165</v>
      </c>
      <c r="W784" s="32">
        <v>51</v>
      </c>
      <c r="X784" s="42">
        <f t="shared" si="409"/>
        <v>3.205531112507857</v>
      </c>
    </row>
    <row r="785" spans="1:24" ht="15.75">
      <c r="A785" s="18" t="s">
        <v>535</v>
      </c>
      <c r="B785" s="17">
        <v>2</v>
      </c>
      <c r="C785" s="17">
        <v>2</v>
      </c>
      <c r="D785" s="32">
        <v>2</v>
      </c>
      <c r="E785" s="42">
        <f t="shared" si="406"/>
        <v>100</v>
      </c>
      <c r="F785" s="17">
        <v>626</v>
      </c>
      <c r="G785" s="17">
        <f t="shared" si="410"/>
        <v>488</v>
      </c>
      <c r="H785" s="32">
        <f t="shared" si="411"/>
        <v>445</v>
      </c>
      <c r="I785" s="45">
        <f t="shared" si="407"/>
        <v>91.18852459016394</v>
      </c>
      <c r="J785" s="24">
        <v>168</v>
      </c>
      <c r="K785" s="24">
        <v>5</v>
      </c>
      <c r="L785" s="24">
        <v>96</v>
      </c>
      <c r="M785" s="24">
        <v>5</v>
      </c>
      <c r="N785" s="24">
        <v>70</v>
      </c>
      <c r="O785" s="24">
        <v>0</v>
      </c>
      <c r="P785" s="24">
        <v>101</v>
      </c>
      <c r="Q785" s="24">
        <v>0</v>
      </c>
      <c r="R785" s="24">
        <v>0</v>
      </c>
      <c r="S785" s="24">
        <v>0</v>
      </c>
      <c r="T785" s="24">
        <v>0</v>
      </c>
      <c r="U785" s="32">
        <v>20</v>
      </c>
      <c r="V785" s="42">
        <f t="shared" si="408"/>
        <v>4.098360655737705</v>
      </c>
      <c r="W785" s="32">
        <v>23</v>
      </c>
      <c r="X785" s="42">
        <f t="shared" si="409"/>
        <v>4.713114754098361</v>
      </c>
    </row>
    <row r="786" spans="1:24" ht="15.75">
      <c r="A786" s="18" t="s">
        <v>190</v>
      </c>
      <c r="B786" s="17">
        <v>3</v>
      </c>
      <c r="C786" s="17">
        <v>5</v>
      </c>
      <c r="D786" s="32">
        <v>5</v>
      </c>
      <c r="E786" s="42">
        <f t="shared" si="406"/>
        <v>100</v>
      </c>
      <c r="F786" s="17">
        <v>1303</v>
      </c>
      <c r="G786" s="17">
        <f t="shared" si="410"/>
        <v>903</v>
      </c>
      <c r="H786" s="32">
        <f t="shared" si="411"/>
        <v>835</v>
      </c>
      <c r="I786" s="45">
        <f t="shared" si="407"/>
        <v>92.46954595791806</v>
      </c>
      <c r="J786" s="24">
        <v>468</v>
      </c>
      <c r="K786" s="24">
        <v>27</v>
      </c>
      <c r="L786" s="24">
        <v>7</v>
      </c>
      <c r="M786" s="24">
        <v>18</v>
      </c>
      <c r="N786" s="24">
        <v>98</v>
      </c>
      <c r="O786" s="24">
        <v>0</v>
      </c>
      <c r="P786" s="24">
        <v>111</v>
      </c>
      <c r="Q786" s="24">
        <v>0</v>
      </c>
      <c r="R786" s="24">
        <v>106</v>
      </c>
      <c r="S786" s="24">
        <v>0</v>
      </c>
      <c r="T786" s="24">
        <v>0</v>
      </c>
      <c r="U786" s="32">
        <v>34</v>
      </c>
      <c r="V786" s="42">
        <f t="shared" si="408"/>
        <v>3.7652270210409746</v>
      </c>
      <c r="W786" s="32">
        <v>34</v>
      </c>
      <c r="X786" s="42">
        <f t="shared" si="409"/>
        <v>3.7652270210409746</v>
      </c>
    </row>
    <row r="787" spans="1:24" ht="15.75">
      <c r="A787" s="18" t="s">
        <v>191</v>
      </c>
      <c r="B787" s="17">
        <v>5</v>
      </c>
      <c r="C787" s="17">
        <v>6</v>
      </c>
      <c r="D787" s="32">
        <v>6</v>
      </c>
      <c r="E787" s="42">
        <f t="shared" si="406"/>
        <v>100</v>
      </c>
      <c r="F787" s="17">
        <v>2230</v>
      </c>
      <c r="G787" s="17">
        <f t="shared" si="410"/>
        <v>1496</v>
      </c>
      <c r="H787" s="32">
        <f t="shared" si="411"/>
        <v>1258</v>
      </c>
      <c r="I787" s="45">
        <f t="shared" si="407"/>
        <v>84.0909090909091</v>
      </c>
      <c r="J787" s="24">
        <v>497</v>
      </c>
      <c r="K787" s="24">
        <v>30</v>
      </c>
      <c r="L787" s="24">
        <v>466</v>
      </c>
      <c r="M787" s="24">
        <v>33</v>
      </c>
      <c r="N787" s="24">
        <v>62</v>
      </c>
      <c r="O787" s="24">
        <v>0</v>
      </c>
      <c r="P787" s="24">
        <v>170</v>
      </c>
      <c r="Q787" s="24">
        <v>0</v>
      </c>
      <c r="R787" s="24">
        <v>0</v>
      </c>
      <c r="S787" s="24">
        <v>0</v>
      </c>
      <c r="T787" s="24">
        <v>0</v>
      </c>
      <c r="U787" s="32">
        <v>70</v>
      </c>
      <c r="V787" s="42">
        <f t="shared" si="408"/>
        <v>4.679144385026738</v>
      </c>
      <c r="W787" s="32">
        <v>168</v>
      </c>
      <c r="X787" s="42">
        <f t="shared" si="409"/>
        <v>11.229946524064172</v>
      </c>
    </row>
    <row r="788" spans="1:24" ht="15.75">
      <c r="A788" s="18" t="s">
        <v>536</v>
      </c>
      <c r="B788" s="17">
        <v>5</v>
      </c>
      <c r="C788" s="17">
        <v>6</v>
      </c>
      <c r="D788" s="32">
        <v>6</v>
      </c>
      <c r="E788" s="42">
        <f t="shared" si="406"/>
        <v>100</v>
      </c>
      <c r="F788" s="17">
        <v>1544</v>
      </c>
      <c r="G788" s="17">
        <f t="shared" si="410"/>
        <v>1051</v>
      </c>
      <c r="H788" s="32">
        <f t="shared" si="411"/>
        <v>906</v>
      </c>
      <c r="I788" s="45">
        <f t="shared" si="407"/>
        <v>86.2036156041865</v>
      </c>
      <c r="J788" s="24">
        <v>234</v>
      </c>
      <c r="K788" s="24">
        <v>7</v>
      </c>
      <c r="L788" s="24">
        <v>22</v>
      </c>
      <c r="M788" s="24">
        <v>139</v>
      </c>
      <c r="N788" s="24">
        <v>497</v>
      </c>
      <c r="O788" s="24">
        <v>0</v>
      </c>
      <c r="P788" s="24">
        <v>0</v>
      </c>
      <c r="Q788" s="24">
        <v>0</v>
      </c>
      <c r="R788" s="24">
        <v>7</v>
      </c>
      <c r="S788" s="24">
        <v>0</v>
      </c>
      <c r="T788" s="24">
        <v>0</v>
      </c>
      <c r="U788" s="32">
        <v>103</v>
      </c>
      <c r="V788" s="42">
        <f t="shared" si="408"/>
        <v>9.800190294957185</v>
      </c>
      <c r="W788" s="32">
        <v>42</v>
      </c>
      <c r="X788" s="42">
        <f t="shared" si="409"/>
        <v>3.9961941008563278</v>
      </c>
    </row>
    <row r="789" spans="1:24" ht="15.75">
      <c r="A789" s="18" t="s">
        <v>194</v>
      </c>
      <c r="B789" s="17">
        <v>4</v>
      </c>
      <c r="C789" s="17">
        <v>5</v>
      </c>
      <c r="D789" s="32">
        <v>5</v>
      </c>
      <c r="E789" s="42">
        <v>100</v>
      </c>
      <c r="F789" s="17">
        <v>1878</v>
      </c>
      <c r="G789" s="17">
        <f t="shared" si="410"/>
        <v>1245</v>
      </c>
      <c r="H789" s="32">
        <f t="shared" si="411"/>
        <v>1092</v>
      </c>
      <c r="I789" s="45">
        <f t="shared" si="407"/>
        <v>87.71084337349397</v>
      </c>
      <c r="J789" s="24">
        <v>439</v>
      </c>
      <c r="K789" s="24">
        <v>17</v>
      </c>
      <c r="L789" s="24">
        <v>350</v>
      </c>
      <c r="M789" s="24">
        <v>13</v>
      </c>
      <c r="N789" s="24">
        <v>26</v>
      </c>
      <c r="O789" s="24">
        <v>0</v>
      </c>
      <c r="P789" s="24">
        <v>45</v>
      </c>
      <c r="Q789" s="24">
        <v>0</v>
      </c>
      <c r="R789" s="24">
        <v>202</v>
      </c>
      <c r="S789" s="24">
        <v>0</v>
      </c>
      <c r="T789" s="24">
        <v>0</v>
      </c>
      <c r="U789" s="32">
        <v>57</v>
      </c>
      <c r="V789" s="42">
        <f t="shared" si="408"/>
        <v>4.578313253012048</v>
      </c>
      <c r="W789" s="32">
        <v>96</v>
      </c>
      <c r="X789" s="42">
        <f t="shared" si="409"/>
        <v>7.710843373493977</v>
      </c>
    </row>
    <row r="790" spans="1:24" ht="15.75">
      <c r="A790" s="18" t="s">
        <v>537</v>
      </c>
      <c r="B790" s="17">
        <v>4</v>
      </c>
      <c r="C790" s="17">
        <v>4</v>
      </c>
      <c r="D790" s="32">
        <v>4</v>
      </c>
      <c r="E790" s="42">
        <f t="shared" si="406"/>
        <v>100</v>
      </c>
      <c r="F790" s="17">
        <v>1236</v>
      </c>
      <c r="G790" s="17">
        <f t="shared" si="410"/>
        <v>924</v>
      </c>
      <c r="H790" s="32">
        <f t="shared" si="411"/>
        <v>856</v>
      </c>
      <c r="I790" s="45">
        <f t="shared" si="407"/>
        <v>92.64069264069265</v>
      </c>
      <c r="J790" s="24">
        <v>420</v>
      </c>
      <c r="K790" s="24">
        <v>11</v>
      </c>
      <c r="L790" s="24">
        <v>0</v>
      </c>
      <c r="M790" s="24">
        <v>4</v>
      </c>
      <c r="N790" s="24">
        <v>297</v>
      </c>
      <c r="O790" s="24">
        <v>0</v>
      </c>
      <c r="P790" s="24">
        <v>70</v>
      </c>
      <c r="Q790" s="24">
        <v>10</v>
      </c>
      <c r="R790" s="24">
        <v>44</v>
      </c>
      <c r="S790" s="24">
        <v>0</v>
      </c>
      <c r="T790" s="24">
        <v>0</v>
      </c>
      <c r="U790" s="32">
        <v>31</v>
      </c>
      <c r="V790" s="42">
        <f t="shared" si="408"/>
        <v>3.354978354978355</v>
      </c>
      <c r="W790" s="32">
        <v>37</v>
      </c>
      <c r="X790" s="42">
        <f t="shared" si="409"/>
        <v>4.004329004329004</v>
      </c>
    </row>
    <row r="791" spans="1:24" ht="15.75">
      <c r="A791" s="18" t="s">
        <v>195</v>
      </c>
      <c r="B791" s="17">
        <v>5</v>
      </c>
      <c r="C791" s="17">
        <v>6</v>
      </c>
      <c r="D791" s="32">
        <v>6</v>
      </c>
      <c r="E791" s="42">
        <f t="shared" si="406"/>
        <v>100</v>
      </c>
      <c r="F791" s="17">
        <v>2340</v>
      </c>
      <c r="G791" s="17">
        <f t="shared" si="410"/>
        <v>1673</v>
      </c>
      <c r="H791" s="32">
        <f t="shared" si="411"/>
        <v>1521</v>
      </c>
      <c r="I791" s="45">
        <f t="shared" si="407"/>
        <v>90.9145248057382</v>
      </c>
      <c r="J791" s="24">
        <v>575</v>
      </c>
      <c r="K791" s="24">
        <v>21</v>
      </c>
      <c r="L791" s="24">
        <v>381</v>
      </c>
      <c r="M791" s="24">
        <v>58</v>
      </c>
      <c r="N791" s="24">
        <v>179</v>
      </c>
      <c r="O791" s="24">
        <v>0</v>
      </c>
      <c r="P791" s="24">
        <v>76</v>
      </c>
      <c r="Q791" s="24">
        <v>0</v>
      </c>
      <c r="R791" s="24">
        <v>231</v>
      </c>
      <c r="S791" s="24">
        <v>0</v>
      </c>
      <c r="T791" s="24">
        <v>0</v>
      </c>
      <c r="U791" s="32">
        <v>49</v>
      </c>
      <c r="V791" s="42">
        <f t="shared" si="408"/>
        <v>2.928870292887029</v>
      </c>
      <c r="W791" s="32">
        <v>103</v>
      </c>
      <c r="X791" s="42">
        <f t="shared" si="409"/>
        <v>6.1566049013747755</v>
      </c>
    </row>
    <row r="792" spans="1:24" ht="15.75">
      <c r="A792" s="18" t="s">
        <v>538</v>
      </c>
      <c r="B792" s="17">
        <v>3</v>
      </c>
      <c r="C792" s="17">
        <v>4</v>
      </c>
      <c r="D792" s="32">
        <v>4</v>
      </c>
      <c r="E792" s="42">
        <f t="shared" si="406"/>
        <v>100</v>
      </c>
      <c r="F792" s="17">
        <v>1382</v>
      </c>
      <c r="G792" s="17">
        <f t="shared" si="410"/>
        <v>1090</v>
      </c>
      <c r="H792" s="32">
        <f t="shared" si="411"/>
        <v>1002</v>
      </c>
      <c r="I792" s="45">
        <f t="shared" si="407"/>
        <v>91.92660550458716</v>
      </c>
      <c r="J792" s="24">
        <v>475</v>
      </c>
      <c r="K792" s="24">
        <v>16</v>
      </c>
      <c r="L792" s="24">
        <v>415</v>
      </c>
      <c r="M792" s="24">
        <v>33</v>
      </c>
      <c r="N792" s="24">
        <v>63</v>
      </c>
      <c r="O792" s="24">
        <v>0</v>
      </c>
      <c r="P792" s="24">
        <v>0</v>
      </c>
      <c r="Q792" s="24">
        <v>0</v>
      </c>
      <c r="R792" s="24">
        <v>0</v>
      </c>
      <c r="S792" s="24">
        <v>0</v>
      </c>
      <c r="T792" s="24">
        <v>0</v>
      </c>
      <c r="U792" s="32">
        <v>38</v>
      </c>
      <c r="V792" s="42">
        <f t="shared" si="408"/>
        <v>3.486238532110092</v>
      </c>
      <c r="W792" s="32">
        <v>50</v>
      </c>
      <c r="X792" s="42">
        <f t="shared" si="409"/>
        <v>4.587155963302752</v>
      </c>
    </row>
    <row r="793" spans="1:24" ht="15.75">
      <c r="A793" s="18" t="s">
        <v>197</v>
      </c>
      <c r="B793" s="17">
        <v>6</v>
      </c>
      <c r="C793" s="17">
        <v>7</v>
      </c>
      <c r="D793" s="32">
        <v>7</v>
      </c>
      <c r="E793" s="42">
        <f t="shared" si="406"/>
        <v>100</v>
      </c>
      <c r="F793" s="17">
        <v>2003</v>
      </c>
      <c r="G793" s="17">
        <f t="shared" si="410"/>
        <v>1370</v>
      </c>
      <c r="H793" s="32">
        <f t="shared" si="411"/>
        <v>1258</v>
      </c>
      <c r="I793" s="45">
        <f t="shared" si="407"/>
        <v>91.82481751824818</v>
      </c>
      <c r="J793" s="24">
        <v>722</v>
      </c>
      <c r="K793" s="24">
        <v>27</v>
      </c>
      <c r="L793" s="24">
        <v>125</v>
      </c>
      <c r="M793" s="24">
        <v>17</v>
      </c>
      <c r="N793" s="24">
        <v>147</v>
      </c>
      <c r="O793" s="24">
        <v>0</v>
      </c>
      <c r="P793" s="24">
        <v>220</v>
      </c>
      <c r="Q793" s="24">
        <v>0</v>
      </c>
      <c r="R793" s="24">
        <v>0</v>
      </c>
      <c r="S793" s="24">
        <v>0</v>
      </c>
      <c r="T793" s="24">
        <v>0</v>
      </c>
      <c r="U793" s="32">
        <v>41</v>
      </c>
      <c r="V793" s="42">
        <f t="shared" si="408"/>
        <v>2.9927007299270074</v>
      </c>
      <c r="W793" s="32">
        <v>71</v>
      </c>
      <c r="X793" s="42">
        <f t="shared" si="409"/>
        <v>5.182481751824818</v>
      </c>
    </row>
    <row r="794" spans="1:24" ht="15.75">
      <c r="A794" s="13" t="s">
        <v>539</v>
      </c>
      <c r="B794" s="17">
        <v>4</v>
      </c>
      <c r="C794" s="17">
        <v>4</v>
      </c>
      <c r="D794" s="32">
        <v>4</v>
      </c>
      <c r="E794" s="42">
        <f t="shared" si="406"/>
        <v>100</v>
      </c>
      <c r="F794" s="17">
        <v>1035</v>
      </c>
      <c r="G794" s="17">
        <f t="shared" si="410"/>
        <v>754</v>
      </c>
      <c r="H794" s="32">
        <f t="shared" si="411"/>
        <v>680</v>
      </c>
      <c r="I794" s="45">
        <f t="shared" si="407"/>
        <v>90.18567639257294</v>
      </c>
      <c r="J794" s="24">
        <v>327</v>
      </c>
      <c r="K794" s="24">
        <v>11</v>
      </c>
      <c r="L794" s="24">
        <v>292</v>
      </c>
      <c r="M794" s="24">
        <v>7</v>
      </c>
      <c r="N794" s="24">
        <v>1</v>
      </c>
      <c r="O794" s="24">
        <v>0</v>
      </c>
      <c r="P794" s="24">
        <v>42</v>
      </c>
      <c r="Q794" s="24">
        <v>0</v>
      </c>
      <c r="R794" s="24">
        <v>0</v>
      </c>
      <c r="S794" s="24">
        <v>0</v>
      </c>
      <c r="T794" s="24">
        <v>0</v>
      </c>
      <c r="U794" s="32">
        <v>29</v>
      </c>
      <c r="V794" s="42">
        <f t="shared" si="408"/>
        <v>3.8461538461538463</v>
      </c>
      <c r="W794" s="32">
        <v>45</v>
      </c>
      <c r="X794" s="42">
        <f t="shared" si="409"/>
        <v>5.968169761273209</v>
      </c>
    </row>
    <row r="795" spans="1:24" ht="15.75">
      <c r="A795" s="18"/>
      <c r="B795" s="17"/>
      <c r="C795" s="17"/>
      <c r="D795" s="32"/>
      <c r="E795" s="42"/>
      <c r="F795" s="17"/>
      <c r="G795" s="17"/>
      <c r="H795" s="32"/>
      <c r="I795" s="45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32"/>
      <c r="V795" s="42"/>
      <c r="W795" s="32"/>
      <c r="X795" s="42"/>
    </row>
    <row r="796" spans="1:24" ht="15.75">
      <c r="A796" s="15" t="s">
        <v>540</v>
      </c>
      <c r="B796" s="19">
        <f>SUM(B797:B801)</f>
        <v>18</v>
      </c>
      <c r="C796" s="19">
        <f>SUM(C797:C801)</f>
        <v>26</v>
      </c>
      <c r="D796" s="33">
        <f>SUM(D797:D801)</f>
        <v>26</v>
      </c>
      <c r="E796" s="43">
        <f aca="true" t="shared" si="412" ref="E796:E801">SUM(D796/C796)*100</f>
        <v>100</v>
      </c>
      <c r="F796" s="19">
        <f>SUM(F797:F801)</f>
        <v>8373</v>
      </c>
      <c r="G796" s="19">
        <f>SUM(G797:G801)</f>
        <v>5967</v>
      </c>
      <c r="H796" s="33">
        <f>SUM(H797:H801)</f>
        <v>5411</v>
      </c>
      <c r="I796" s="49">
        <f aca="true" t="shared" si="413" ref="I796:I801">SUM(H796/G796)*100</f>
        <v>90.68208479973185</v>
      </c>
      <c r="J796" s="25">
        <f aca="true" t="shared" si="414" ref="J796:U796">SUM(J797:J801)</f>
        <v>2570</v>
      </c>
      <c r="K796" s="25">
        <f t="shared" si="414"/>
        <v>469</v>
      </c>
      <c r="L796" s="25">
        <f t="shared" si="414"/>
        <v>198</v>
      </c>
      <c r="M796" s="25">
        <f t="shared" si="414"/>
        <v>725</v>
      </c>
      <c r="N796" s="25">
        <f t="shared" si="414"/>
        <v>594</v>
      </c>
      <c r="O796" s="25">
        <f t="shared" si="414"/>
        <v>0</v>
      </c>
      <c r="P796" s="25">
        <f>SUM(P797:P801)</f>
        <v>851</v>
      </c>
      <c r="Q796" s="25">
        <f t="shared" si="414"/>
        <v>4</v>
      </c>
      <c r="R796" s="25">
        <f t="shared" si="414"/>
        <v>0</v>
      </c>
      <c r="S796" s="25">
        <f t="shared" si="414"/>
        <v>0</v>
      </c>
      <c r="T796" s="25">
        <f t="shared" si="414"/>
        <v>0</v>
      </c>
      <c r="U796" s="33">
        <f t="shared" si="414"/>
        <v>192</v>
      </c>
      <c r="V796" s="43">
        <f aca="true" t="shared" si="415" ref="V796:V801">SUM(U796/G796)*100</f>
        <v>3.217697335344394</v>
      </c>
      <c r="W796" s="33">
        <f>SUM(W797:W801)</f>
        <v>364</v>
      </c>
      <c r="X796" s="43">
        <f aca="true" t="shared" si="416" ref="X796:X801">SUM(W796/G796)*100</f>
        <v>6.1002178649237475</v>
      </c>
    </row>
    <row r="797" spans="1:24" ht="15.75">
      <c r="A797" s="18" t="s">
        <v>541</v>
      </c>
      <c r="B797" s="17">
        <v>4</v>
      </c>
      <c r="C797" s="17">
        <v>7</v>
      </c>
      <c r="D797" s="32">
        <v>7</v>
      </c>
      <c r="E797" s="42">
        <f t="shared" si="412"/>
        <v>100</v>
      </c>
      <c r="F797" s="17">
        <v>2260</v>
      </c>
      <c r="G797" s="17">
        <f>SUM(H797,U797,W797)</f>
        <v>1524</v>
      </c>
      <c r="H797" s="32">
        <f>SUM(J797:T797)</f>
        <v>1375</v>
      </c>
      <c r="I797" s="45">
        <f t="shared" si="413"/>
        <v>90.2230971128609</v>
      </c>
      <c r="J797" s="24">
        <v>432</v>
      </c>
      <c r="K797" s="24">
        <v>58</v>
      </c>
      <c r="L797" s="24">
        <v>107</v>
      </c>
      <c r="M797" s="24">
        <v>259</v>
      </c>
      <c r="N797" s="24">
        <v>106</v>
      </c>
      <c r="O797" s="24">
        <v>0</v>
      </c>
      <c r="P797" s="24">
        <v>413</v>
      </c>
      <c r="Q797" s="24">
        <v>0</v>
      </c>
      <c r="R797" s="24">
        <v>0</v>
      </c>
      <c r="S797" s="24">
        <v>0</v>
      </c>
      <c r="T797" s="24">
        <v>0</v>
      </c>
      <c r="U797" s="32">
        <v>63</v>
      </c>
      <c r="V797" s="42">
        <f t="shared" si="415"/>
        <v>4.133858267716536</v>
      </c>
      <c r="W797" s="32">
        <v>86</v>
      </c>
      <c r="X797" s="42">
        <f t="shared" si="416"/>
        <v>5.6430446194225725</v>
      </c>
    </row>
    <row r="798" spans="1:24" ht="15.75">
      <c r="A798" s="18" t="s">
        <v>176</v>
      </c>
      <c r="B798" s="17">
        <v>4</v>
      </c>
      <c r="C798" s="17">
        <v>5</v>
      </c>
      <c r="D798" s="32">
        <v>5</v>
      </c>
      <c r="E798" s="42">
        <f t="shared" si="412"/>
        <v>100</v>
      </c>
      <c r="F798" s="17">
        <v>1371</v>
      </c>
      <c r="G798" s="17">
        <f>SUM(H798,U798,W798)</f>
        <v>1032</v>
      </c>
      <c r="H798" s="32">
        <f>SUM(J798:T798)</f>
        <v>961</v>
      </c>
      <c r="I798" s="45">
        <f t="shared" si="413"/>
        <v>93.12015503875969</v>
      </c>
      <c r="J798" s="24">
        <v>386</v>
      </c>
      <c r="K798" s="24">
        <v>37</v>
      </c>
      <c r="L798" s="24">
        <v>40</v>
      </c>
      <c r="M798" s="24">
        <v>260</v>
      </c>
      <c r="N798" s="24">
        <v>58</v>
      </c>
      <c r="O798" s="24">
        <v>0</v>
      </c>
      <c r="P798" s="24">
        <v>179</v>
      </c>
      <c r="Q798" s="24">
        <v>1</v>
      </c>
      <c r="R798" s="24">
        <v>0</v>
      </c>
      <c r="S798" s="24">
        <v>0</v>
      </c>
      <c r="T798" s="24">
        <v>0</v>
      </c>
      <c r="U798" s="32">
        <v>37</v>
      </c>
      <c r="V798" s="42">
        <f t="shared" si="415"/>
        <v>3.5852713178294575</v>
      </c>
      <c r="W798" s="32">
        <v>34</v>
      </c>
      <c r="X798" s="42">
        <f t="shared" si="416"/>
        <v>3.2945736434108532</v>
      </c>
    </row>
    <row r="799" spans="1:24" ht="15.75">
      <c r="A799" s="18" t="s">
        <v>175</v>
      </c>
      <c r="B799" s="17">
        <v>4</v>
      </c>
      <c r="C799" s="17">
        <v>6</v>
      </c>
      <c r="D799" s="32">
        <v>6</v>
      </c>
      <c r="E799" s="42">
        <f t="shared" si="412"/>
        <v>100</v>
      </c>
      <c r="F799" s="17">
        <v>2136</v>
      </c>
      <c r="G799" s="17">
        <f>SUM(H799,U799,W799)</f>
        <v>1498</v>
      </c>
      <c r="H799" s="32">
        <f>SUM(J799:T799)</f>
        <v>1345</v>
      </c>
      <c r="I799" s="45">
        <f t="shared" si="413"/>
        <v>89.7863818424566</v>
      </c>
      <c r="J799" s="24">
        <v>749</v>
      </c>
      <c r="K799" s="24">
        <v>73</v>
      </c>
      <c r="L799" s="24">
        <v>21</v>
      </c>
      <c r="M799" s="24">
        <v>132</v>
      </c>
      <c r="N799" s="24">
        <v>166</v>
      </c>
      <c r="O799" s="24">
        <v>0</v>
      </c>
      <c r="P799" s="24">
        <v>203</v>
      </c>
      <c r="Q799" s="24">
        <v>1</v>
      </c>
      <c r="R799" s="24">
        <v>0</v>
      </c>
      <c r="S799" s="24">
        <v>0</v>
      </c>
      <c r="T799" s="24">
        <v>0</v>
      </c>
      <c r="U799" s="32">
        <v>34</v>
      </c>
      <c r="V799" s="42">
        <f t="shared" si="415"/>
        <v>2.2696929238985315</v>
      </c>
      <c r="W799" s="32">
        <v>119</v>
      </c>
      <c r="X799" s="42">
        <f t="shared" si="416"/>
        <v>7.943925233644859</v>
      </c>
    </row>
    <row r="800" spans="1:24" ht="15.75">
      <c r="A800" s="13" t="s">
        <v>542</v>
      </c>
      <c r="B800" s="17">
        <v>3</v>
      </c>
      <c r="C800" s="17">
        <v>5</v>
      </c>
      <c r="D800" s="32">
        <v>5</v>
      </c>
      <c r="E800" s="42">
        <f t="shared" si="412"/>
        <v>100</v>
      </c>
      <c r="F800" s="17">
        <v>1816</v>
      </c>
      <c r="G800" s="17">
        <f>SUM(H800,U800,W800)</f>
        <v>1285</v>
      </c>
      <c r="H800" s="32">
        <f>SUM(J800:T800)</f>
        <v>1144</v>
      </c>
      <c r="I800" s="45">
        <f t="shared" si="413"/>
        <v>89.0272373540856</v>
      </c>
      <c r="J800" s="24">
        <v>689</v>
      </c>
      <c r="K800" s="24">
        <v>64</v>
      </c>
      <c r="L800" s="24">
        <v>30</v>
      </c>
      <c r="M800" s="24">
        <v>59</v>
      </c>
      <c r="N800" s="24">
        <v>245</v>
      </c>
      <c r="O800" s="24">
        <v>0</v>
      </c>
      <c r="P800" s="24">
        <v>56</v>
      </c>
      <c r="Q800" s="24">
        <v>1</v>
      </c>
      <c r="R800" s="24">
        <v>0</v>
      </c>
      <c r="S800" s="24">
        <v>0</v>
      </c>
      <c r="T800" s="24">
        <v>0</v>
      </c>
      <c r="U800" s="32">
        <v>47</v>
      </c>
      <c r="V800" s="42">
        <f t="shared" si="415"/>
        <v>3.6575875486381326</v>
      </c>
      <c r="W800" s="32">
        <v>94</v>
      </c>
      <c r="X800" s="42">
        <f t="shared" si="416"/>
        <v>7.315175097276265</v>
      </c>
    </row>
    <row r="801" spans="1:24" ht="15.75">
      <c r="A801" s="13" t="s">
        <v>639</v>
      </c>
      <c r="B801" s="17">
        <v>3</v>
      </c>
      <c r="C801" s="17">
        <v>3</v>
      </c>
      <c r="D801" s="32">
        <v>3</v>
      </c>
      <c r="E801" s="42">
        <f t="shared" si="412"/>
        <v>100</v>
      </c>
      <c r="F801" s="17">
        <v>790</v>
      </c>
      <c r="G801" s="17">
        <f>SUM(H801,U801,W801)</f>
        <v>628</v>
      </c>
      <c r="H801" s="32">
        <f>SUM(J801:T801)</f>
        <v>586</v>
      </c>
      <c r="I801" s="45">
        <f t="shared" si="413"/>
        <v>93.31210191082803</v>
      </c>
      <c r="J801" s="24">
        <v>314</v>
      </c>
      <c r="K801" s="24">
        <v>237</v>
      </c>
      <c r="L801" s="24">
        <v>0</v>
      </c>
      <c r="M801" s="24">
        <v>15</v>
      </c>
      <c r="N801" s="24">
        <v>19</v>
      </c>
      <c r="O801" s="24">
        <v>0</v>
      </c>
      <c r="P801" s="24">
        <v>0</v>
      </c>
      <c r="Q801" s="24">
        <v>1</v>
      </c>
      <c r="R801" s="24">
        <v>0</v>
      </c>
      <c r="S801" s="24">
        <v>0</v>
      </c>
      <c r="T801" s="24">
        <v>0</v>
      </c>
      <c r="U801" s="32">
        <v>11</v>
      </c>
      <c r="V801" s="42">
        <f t="shared" si="415"/>
        <v>1.7515923566878981</v>
      </c>
      <c r="W801" s="32">
        <v>31</v>
      </c>
      <c r="X801" s="42">
        <f t="shared" si="416"/>
        <v>4.936305732484077</v>
      </c>
    </row>
    <row r="802" spans="1:24" ht="15.75">
      <c r="A802" s="13"/>
      <c r="B802" s="32"/>
      <c r="C802" s="32"/>
      <c r="D802" s="32"/>
      <c r="E802" s="42"/>
      <c r="F802" s="32"/>
      <c r="G802" s="32"/>
      <c r="H802" s="32"/>
      <c r="I802" s="71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2"/>
      <c r="V802" s="42"/>
      <c r="W802" s="32"/>
      <c r="X802" s="42"/>
    </row>
    <row r="803" spans="1:24" ht="15.75">
      <c r="A803" s="15" t="s">
        <v>624</v>
      </c>
      <c r="B803" s="19">
        <f>SUM(B804:B812)</f>
        <v>29</v>
      </c>
      <c r="C803" s="19">
        <f>SUM(C804:C812)</f>
        <v>31</v>
      </c>
      <c r="D803" s="33">
        <f>SUM(D804:D812)</f>
        <v>31</v>
      </c>
      <c r="E803" s="43">
        <f>SUM(D803/C803)*100</f>
        <v>100</v>
      </c>
      <c r="F803" s="19">
        <f>SUM(F804:F812)</f>
        <v>7850</v>
      </c>
      <c r="G803" s="19">
        <f>SUM(G804:G812)</f>
        <v>5671</v>
      </c>
      <c r="H803" s="33">
        <f>SUM(H804:H812)</f>
        <v>5113</v>
      </c>
      <c r="I803" s="49">
        <f>SUM(H803/G803)*100</f>
        <v>90.1604655263622</v>
      </c>
      <c r="J803" s="25">
        <f aca="true" t="shared" si="417" ref="J803:U803">SUM(J804:J812)</f>
        <v>2184</v>
      </c>
      <c r="K803" s="25">
        <f t="shared" si="417"/>
        <v>540</v>
      </c>
      <c r="L803" s="25">
        <f t="shared" si="417"/>
        <v>108</v>
      </c>
      <c r="M803" s="25">
        <f t="shared" si="417"/>
        <v>697</v>
      </c>
      <c r="N803" s="25">
        <f t="shared" si="417"/>
        <v>1266</v>
      </c>
      <c r="O803" s="25">
        <f t="shared" si="417"/>
        <v>2</v>
      </c>
      <c r="P803" s="25">
        <f>SUM(P804:P812)</f>
        <v>45</v>
      </c>
      <c r="Q803" s="25">
        <f t="shared" si="417"/>
        <v>3</v>
      </c>
      <c r="R803" s="25">
        <f t="shared" si="417"/>
        <v>268</v>
      </c>
      <c r="S803" s="25">
        <f t="shared" si="417"/>
        <v>0</v>
      </c>
      <c r="T803" s="25">
        <f t="shared" si="417"/>
        <v>0</v>
      </c>
      <c r="U803" s="33">
        <f t="shared" si="417"/>
        <v>359</v>
      </c>
      <c r="V803" s="43">
        <f>SUM(U803/G803)*100</f>
        <v>6.330453182860166</v>
      </c>
      <c r="W803" s="33">
        <f>SUM(W804:W812)</f>
        <v>199</v>
      </c>
      <c r="X803" s="43">
        <f>SUM(W803/G803)*100</f>
        <v>3.5090812907776407</v>
      </c>
    </row>
    <row r="804" spans="1:24" ht="15.75">
      <c r="A804" s="13" t="s">
        <v>374</v>
      </c>
      <c r="B804" s="17">
        <v>4</v>
      </c>
      <c r="C804" s="17">
        <v>4</v>
      </c>
      <c r="D804" s="32">
        <v>4</v>
      </c>
      <c r="E804" s="42">
        <f aca="true" t="shared" si="418" ref="E804:E812">SUM(D804/C804)*100</f>
        <v>100</v>
      </c>
      <c r="F804" s="17">
        <v>1074</v>
      </c>
      <c r="G804" s="17">
        <f>SUM(H804,U804,W804)</f>
        <v>859</v>
      </c>
      <c r="H804" s="32">
        <f>SUM(J804:T804)</f>
        <v>797</v>
      </c>
      <c r="I804" s="45">
        <f aca="true" t="shared" si="419" ref="I804:I812">SUM(H804/G804)*100</f>
        <v>92.78230500582072</v>
      </c>
      <c r="J804" s="24">
        <v>479</v>
      </c>
      <c r="K804" s="24">
        <v>26</v>
      </c>
      <c r="L804" s="24">
        <v>33</v>
      </c>
      <c r="M804" s="24">
        <v>113</v>
      </c>
      <c r="N804" s="24">
        <v>146</v>
      </c>
      <c r="O804" s="24">
        <v>0</v>
      </c>
      <c r="P804" s="24">
        <v>0</v>
      </c>
      <c r="Q804" s="24">
        <v>0</v>
      </c>
      <c r="R804" s="24">
        <v>0</v>
      </c>
      <c r="S804" s="24">
        <v>0</v>
      </c>
      <c r="T804" s="24">
        <v>0</v>
      </c>
      <c r="U804" s="32">
        <v>38</v>
      </c>
      <c r="V804" s="42">
        <f aca="true" t="shared" si="420" ref="V804:V812">SUM(U804/G804)*100</f>
        <v>4.423748544819558</v>
      </c>
      <c r="W804" s="32">
        <v>24</v>
      </c>
      <c r="X804" s="42">
        <f aca="true" t="shared" si="421" ref="X804:X812">SUM(W804/G804)*100</f>
        <v>2.7939464493597206</v>
      </c>
    </row>
    <row r="805" spans="1:24" ht="15.75">
      <c r="A805" s="13" t="s">
        <v>426</v>
      </c>
      <c r="B805" s="17">
        <v>6</v>
      </c>
      <c r="C805" s="17">
        <v>7</v>
      </c>
      <c r="D805" s="32">
        <v>7</v>
      </c>
      <c r="E805" s="42">
        <f t="shared" si="418"/>
        <v>100</v>
      </c>
      <c r="F805" s="17">
        <v>1695</v>
      </c>
      <c r="G805" s="17">
        <f aca="true" t="shared" si="422" ref="G805:G812">SUM(H805,U805,W805)</f>
        <v>703</v>
      </c>
      <c r="H805" s="32">
        <f aca="true" t="shared" si="423" ref="H805:H812">SUM(J805:T805)</f>
        <v>579</v>
      </c>
      <c r="I805" s="45">
        <f t="shared" si="419"/>
        <v>82.36130867709815</v>
      </c>
      <c r="J805" s="24">
        <v>137</v>
      </c>
      <c r="K805" s="24">
        <v>168</v>
      </c>
      <c r="L805" s="24">
        <v>9</v>
      </c>
      <c r="M805" s="24">
        <v>93</v>
      </c>
      <c r="N805" s="24">
        <v>172</v>
      </c>
      <c r="O805" s="24">
        <v>0</v>
      </c>
      <c r="P805" s="24">
        <v>0</v>
      </c>
      <c r="Q805" s="24">
        <v>0</v>
      </c>
      <c r="R805" s="24">
        <v>0</v>
      </c>
      <c r="S805" s="24">
        <v>0</v>
      </c>
      <c r="T805" s="24">
        <v>0</v>
      </c>
      <c r="U805" s="32">
        <v>87</v>
      </c>
      <c r="V805" s="42">
        <f t="shared" si="420"/>
        <v>12.375533428165006</v>
      </c>
      <c r="W805" s="32">
        <v>37</v>
      </c>
      <c r="X805" s="42">
        <f t="shared" si="421"/>
        <v>5.263157894736842</v>
      </c>
    </row>
    <row r="806" spans="1:24" ht="15.75">
      <c r="A806" s="13" t="s">
        <v>625</v>
      </c>
      <c r="B806" s="17">
        <v>2</v>
      </c>
      <c r="C806" s="17">
        <v>2</v>
      </c>
      <c r="D806" s="32">
        <v>2</v>
      </c>
      <c r="E806" s="42">
        <f t="shared" si="418"/>
        <v>100</v>
      </c>
      <c r="F806" s="17">
        <v>508</v>
      </c>
      <c r="G806" s="17">
        <f t="shared" si="422"/>
        <v>424</v>
      </c>
      <c r="H806" s="32">
        <f t="shared" si="423"/>
        <v>407</v>
      </c>
      <c r="I806" s="45">
        <f t="shared" si="419"/>
        <v>95.99056603773585</v>
      </c>
      <c r="J806" s="24">
        <v>211</v>
      </c>
      <c r="K806" s="24">
        <v>6</v>
      </c>
      <c r="L806" s="24">
        <v>13</v>
      </c>
      <c r="M806" s="24">
        <v>142</v>
      </c>
      <c r="N806" s="24">
        <v>33</v>
      </c>
      <c r="O806" s="24">
        <v>2</v>
      </c>
      <c r="P806" s="24">
        <v>0</v>
      </c>
      <c r="Q806" s="24">
        <v>0</v>
      </c>
      <c r="R806" s="24">
        <v>0</v>
      </c>
      <c r="S806" s="24">
        <v>0</v>
      </c>
      <c r="T806" s="24">
        <v>0</v>
      </c>
      <c r="U806" s="32">
        <v>7</v>
      </c>
      <c r="V806" s="42">
        <f t="shared" si="420"/>
        <v>1.650943396226415</v>
      </c>
      <c r="W806" s="32">
        <v>10</v>
      </c>
      <c r="X806" s="42">
        <f t="shared" si="421"/>
        <v>2.358490566037736</v>
      </c>
    </row>
    <row r="807" spans="1:24" ht="15.75">
      <c r="A807" s="13" t="s">
        <v>626</v>
      </c>
      <c r="B807" s="17">
        <v>4</v>
      </c>
      <c r="C807" s="17">
        <v>5</v>
      </c>
      <c r="D807" s="32">
        <v>5</v>
      </c>
      <c r="E807" s="42">
        <f t="shared" si="418"/>
        <v>100</v>
      </c>
      <c r="F807" s="17">
        <v>1525</v>
      </c>
      <c r="G807" s="17">
        <f t="shared" si="422"/>
        <v>1183</v>
      </c>
      <c r="H807" s="32">
        <f t="shared" si="423"/>
        <v>1086</v>
      </c>
      <c r="I807" s="45">
        <f t="shared" si="419"/>
        <v>91.80050718512257</v>
      </c>
      <c r="J807" s="24">
        <v>262</v>
      </c>
      <c r="K807" s="24">
        <v>204</v>
      </c>
      <c r="L807" s="24">
        <v>17</v>
      </c>
      <c r="M807" s="24">
        <v>138</v>
      </c>
      <c r="N807" s="24">
        <v>287</v>
      </c>
      <c r="O807" s="24">
        <v>0</v>
      </c>
      <c r="P807" s="24">
        <v>45</v>
      </c>
      <c r="Q807" s="24">
        <v>0</v>
      </c>
      <c r="R807" s="24">
        <v>133</v>
      </c>
      <c r="S807" s="24">
        <v>0</v>
      </c>
      <c r="T807" s="24">
        <v>0</v>
      </c>
      <c r="U807" s="32">
        <v>49</v>
      </c>
      <c r="V807" s="42">
        <f t="shared" si="420"/>
        <v>4.142011834319527</v>
      </c>
      <c r="W807" s="32">
        <v>48</v>
      </c>
      <c r="X807" s="42">
        <f t="shared" si="421"/>
        <v>4.057480980557903</v>
      </c>
    </row>
    <row r="808" spans="1:24" ht="15.75">
      <c r="A808" s="13" t="s">
        <v>627</v>
      </c>
      <c r="B808" s="17">
        <v>2</v>
      </c>
      <c r="C808" s="17">
        <v>2</v>
      </c>
      <c r="D808" s="32">
        <v>2</v>
      </c>
      <c r="E808" s="42">
        <f t="shared" si="418"/>
        <v>100</v>
      </c>
      <c r="F808" s="17">
        <v>457</v>
      </c>
      <c r="G808" s="17">
        <f t="shared" si="422"/>
        <v>390</v>
      </c>
      <c r="H808" s="32">
        <f t="shared" si="423"/>
        <v>363</v>
      </c>
      <c r="I808" s="45">
        <f t="shared" si="419"/>
        <v>93.07692307692308</v>
      </c>
      <c r="J808" s="24">
        <v>230</v>
      </c>
      <c r="K808" s="24">
        <v>7</v>
      </c>
      <c r="L808" s="24">
        <v>5</v>
      </c>
      <c r="M808" s="24">
        <v>2</v>
      </c>
      <c r="N808" s="24">
        <v>119</v>
      </c>
      <c r="O808" s="24">
        <v>0</v>
      </c>
      <c r="P808" s="24">
        <v>0</v>
      </c>
      <c r="Q808" s="24">
        <v>0</v>
      </c>
      <c r="R808" s="24">
        <v>0</v>
      </c>
      <c r="S808" s="24">
        <v>0</v>
      </c>
      <c r="T808" s="24">
        <v>0</v>
      </c>
      <c r="U808" s="32">
        <v>20</v>
      </c>
      <c r="V808" s="42">
        <f t="shared" si="420"/>
        <v>5.128205128205128</v>
      </c>
      <c r="W808" s="32">
        <v>7</v>
      </c>
      <c r="X808" s="42">
        <f t="shared" si="421"/>
        <v>1.7948717948717947</v>
      </c>
    </row>
    <row r="809" spans="1:24" ht="15.75">
      <c r="A809" s="13" t="s">
        <v>628</v>
      </c>
      <c r="B809" s="17">
        <v>2</v>
      </c>
      <c r="C809" s="17">
        <v>2</v>
      </c>
      <c r="D809" s="32">
        <v>2</v>
      </c>
      <c r="E809" s="42">
        <f t="shared" si="418"/>
        <v>100</v>
      </c>
      <c r="F809" s="17">
        <v>562</v>
      </c>
      <c r="G809" s="17">
        <f t="shared" si="422"/>
        <v>477</v>
      </c>
      <c r="H809" s="32">
        <f t="shared" si="423"/>
        <v>438</v>
      </c>
      <c r="I809" s="45">
        <f t="shared" si="419"/>
        <v>91.82389937106919</v>
      </c>
      <c r="J809" s="24">
        <v>272</v>
      </c>
      <c r="K809" s="24">
        <v>31</v>
      </c>
      <c r="L809" s="24">
        <v>0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135</v>
      </c>
      <c r="S809" s="24">
        <v>0</v>
      </c>
      <c r="T809" s="24">
        <v>0</v>
      </c>
      <c r="U809" s="32">
        <v>30</v>
      </c>
      <c r="V809" s="42">
        <f t="shared" si="420"/>
        <v>6.289308176100629</v>
      </c>
      <c r="W809" s="32">
        <v>9</v>
      </c>
      <c r="X809" s="42">
        <f t="shared" si="421"/>
        <v>1.8867924528301887</v>
      </c>
    </row>
    <row r="810" spans="1:24" ht="15.75">
      <c r="A810" s="13" t="s">
        <v>439</v>
      </c>
      <c r="B810" s="17">
        <v>1</v>
      </c>
      <c r="C810" s="17">
        <v>1</v>
      </c>
      <c r="D810" s="32">
        <v>1</v>
      </c>
      <c r="E810" s="42">
        <f t="shared" si="418"/>
        <v>100</v>
      </c>
      <c r="F810" s="17">
        <v>367</v>
      </c>
      <c r="G810" s="17">
        <f t="shared" si="422"/>
        <v>319</v>
      </c>
      <c r="H810" s="32">
        <f t="shared" si="423"/>
        <v>306</v>
      </c>
      <c r="I810" s="71">
        <f t="shared" si="419"/>
        <v>95.92476489028213</v>
      </c>
      <c r="J810" s="76">
        <v>148</v>
      </c>
      <c r="K810" s="76">
        <v>3</v>
      </c>
      <c r="L810" s="76">
        <v>12</v>
      </c>
      <c r="M810" s="76">
        <v>141</v>
      </c>
      <c r="N810" s="76">
        <v>2</v>
      </c>
      <c r="O810" s="82">
        <v>0</v>
      </c>
      <c r="P810" s="24">
        <v>0</v>
      </c>
      <c r="Q810" s="24">
        <v>0</v>
      </c>
      <c r="R810" s="24">
        <v>0</v>
      </c>
      <c r="S810" s="24">
        <v>0</v>
      </c>
      <c r="T810" s="24">
        <v>0</v>
      </c>
      <c r="U810" s="32">
        <v>5</v>
      </c>
      <c r="V810" s="42">
        <f t="shared" si="420"/>
        <v>1.5673981191222568</v>
      </c>
      <c r="W810" s="32">
        <v>8</v>
      </c>
      <c r="X810" s="42">
        <f t="shared" si="421"/>
        <v>2.507836990595611</v>
      </c>
    </row>
    <row r="811" spans="1:24" ht="15.75">
      <c r="A811" s="13" t="s">
        <v>397</v>
      </c>
      <c r="B811" s="17">
        <v>4</v>
      </c>
      <c r="C811" s="17">
        <v>4</v>
      </c>
      <c r="D811" s="32">
        <v>4</v>
      </c>
      <c r="E811" s="42">
        <f t="shared" si="418"/>
        <v>100</v>
      </c>
      <c r="F811" s="17">
        <v>945</v>
      </c>
      <c r="G811" s="17">
        <f t="shared" si="422"/>
        <v>751</v>
      </c>
      <c r="H811" s="32">
        <f t="shared" si="423"/>
        <v>679</v>
      </c>
      <c r="I811" s="45">
        <f t="shared" si="419"/>
        <v>90.41278295605859</v>
      </c>
      <c r="J811" s="24">
        <v>277</v>
      </c>
      <c r="K811" s="24">
        <v>83</v>
      </c>
      <c r="L811" s="24">
        <v>4</v>
      </c>
      <c r="M811" s="24">
        <v>51</v>
      </c>
      <c r="N811" s="24">
        <v>261</v>
      </c>
      <c r="O811" s="24">
        <v>0</v>
      </c>
      <c r="P811" s="24">
        <v>0</v>
      </c>
      <c r="Q811" s="24">
        <v>3</v>
      </c>
      <c r="R811" s="24">
        <v>0</v>
      </c>
      <c r="S811" s="24">
        <v>0</v>
      </c>
      <c r="T811" s="24">
        <v>0</v>
      </c>
      <c r="U811" s="32">
        <v>52</v>
      </c>
      <c r="V811" s="42">
        <f t="shared" si="420"/>
        <v>6.92410119840213</v>
      </c>
      <c r="W811" s="32">
        <v>20</v>
      </c>
      <c r="X811" s="42">
        <f t="shared" si="421"/>
        <v>2.6631158455392807</v>
      </c>
    </row>
    <row r="812" spans="1:24" ht="15.75">
      <c r="A812" s="13" t="s">
        <v>629</v>
      </c>
      <c r="B812" s="17">
        <v>4</v>
      </c>
      <c r="C812" s="17">
        <v>4</v>
      </c>
      <c r="D812" s="32">
        <v>4</v>
      </c>
      <c r="E812" s="42">
        <f t="shared" si="418"/>
        <v>100</v>
      </c>
      <c r="F812" s="17">
        <v>717</v>
      </c>
      <c r="G812" s="17">
        <f t="shared" si="422"/>
        <v>565</v>
      </c>
      <c r="H812" s="32">
        <f t="shared" si="423"/>
        <v>458</v>
      </c>
      <c r="I812" s="45">
        <f t="shared" si="419"/>
        <v>81.06194690265487</v>
      </c>
      <c r="J812" s="24">
        <v>168</v>
      </c>
      <c r="K812" s="24">
        <v>12</v>
      </c>
      <c r="L812" s="24">
        <v>15</v>
      </c>
      <c r="M812" s="24">
        <v>17</v>
      </c>
      <c r="N812" s="24">
        <v>246</v>
      </c>
      <c r="O812" s="24">
        <v>0</v>
      </c>
      <c r="P812" s="24">
        <v>0</v>
      </c>
      <c r="Q812" s="24">
        <v>0</v>
      </c>
      <c r="R812" s="24">
        <v>0</v>
      </c>
      <c r="S812" s="24">
        <v>0</v>
      </c>
      <c r="T812" s="24">
        <v>0</v>
      </c>
      <c r="U812" s="32">
        <v>71</v>
      </c>
      <c r="V812" s="42">
        <f t="shared" si="420"/>
        <v>12.56637168141593</v>
      </c>
      <c r="W812" s="32">
        <v>36</v>
      </c>
      <c r="X812" s="42">
        <f t="shared" si="421"/>
        <v>6.371681415929204</v>
      </c>
    </row>
    <row r="813" spans="1:24" ht="15.75">
      <c r="A813" s="13"/>
      <c r="B813" s="32"/>
      <c r="C813" s="32"/>
      <c r="D813" s="32"/>
      <c r="E813" s="42"/>
      <c r="F813" s="32"/>
      <c r="G813" s="32"/>
      <c r="H813" s="32"/>
      <c r="I813" s="71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2"/>
      <c r="V813" s="42"/>
      <c r="W813" s="32"/>
      <c r="X813" s="42"/>
    </row>
    <row r="814" spans="1:24" ht="15.75">
      <c r="A814" s="72" t="s">
        <v>685</v>
      </c>
      <c r="B814" s="33">
        <v>12</v>
      </c>
      <c r="C814" s="33">
        <v>12</v>
      </c>
      <c r="D814" s="33">
        <v>12</v>
      </c>
      <c r="E814" s="43">
        <f>SUM(D814/C814)*100</f>
        <v>100</v>
      </c>
      <c r="F814" s="33">
        <v>1840</v>
      </c>
      <c r="G814" s="19">
        <f>SUM(H814,U814,W814)</f>
        <v>1447</v>
      </c>
      <c r="H814" s="33">
        <f>SUM(J814:T814)</f>
        <v>1331</v>
      </c>
      <c r="I814" s="49">
        <f>SUM(H814/G814)*100</f>
        <v>91.98341395991707</v>
      </c>
      <c r="J814" s="36">
        <v>466</v>
      </c>
      <c r="K814" s="36">
        <v>234</v>
      </c>
      <c r="L814" s="36">
        <v>104</v>
      </c>
      <c r="M814" s="36">
        <v>437</v>
      </c>
      <c r="N814" s="36">
        <v>90</v>
      </c>
      <c r="O814" s="36">
        <v>0</v>
      </c>
      <c r="P814" s="36">
        <v>0</v>
      </c>
      <c r="Q814" s="36">
        <v>0</v>
      </c>
      <c r="R814" s="36">
        <v>0</v>
      </c>
      <c r="S814" s="36">
        <v>0</v>
      </c>
      <c r="T814" s="36">
        <v>0</v>
      </c>
      <c r="U814" s="33">
        <v>49</v>
      </c>
      <c r="V814" s="43">
        <f>SUM(U814/G814)*100</f>
        <v>3.3863165169315828</v>
      </c>
      <c r="W814" s="33">
        <v>67</v>
      </c>
      <c r="X814" s="43">
        <f>SUM(W814/G814)*100</f>
        <v>4.630269523151347</v>
      </c>
    </row>
    <row r="815" spans="1:24" ht="15.75">
      <c r="A815" s="72" t="s">
        <v>686</v>
      </c>
      <c r="B815" s="33">
        <v>3</v>
      </c>
      <c r="C815" s="33">
        <v>3</v>
      </c>
      <c r="D815" s="33">
        <v>3</v>
      </c>
      <c r="E815" s="43">
        <f>SUM(D815/C815)*100</f>
        <v>100</v>
      </c>
      <c r="F815" s="33">
        <v>943</v>
      </c>
      <c r="G815" s="19">
        <f>SUM(H815,U815,W815)</f>
        <v>785</v>
      </c>
      <c r="H815" s="33">
        <f>SUM(J815:T815)</f>
        <v>767</v>
      </c>
      <c r="I815" s="49">
        <f>SUM(H815/G815)*100</f>
        <v>97.70700636942675</v>
      </c>
      <c r="J815" s="36">
        <v>369</v>
      </c>
      <c r="K815" s="36">
        <v>5</v>
      </c>
      <c r="L815" s="36">
        <v>0</v>
      </c>
      <c r="M815" s="36">
        <v>379</v>
      </c>
      <c r="N815" s="36">
        <v>0</v>
      </c>
      <c r="O815" s="36">
        <v>0</v>
      </c>
      <c r="P815" s="36">
        <v>14</v>
      </c>
      <c r="Q815" s="36">
        <v>0</v>
      </c>
      <c r="R815" s="36">
        <v>0</v>
      </c>
      <c r="S815" s="36">
        <v>0</v>
      </c>
      <c r="T815" s="36">
        <v>0</v>
      </c>
      <c r="U815" s="33">
        <v>8</v>
      </c>
      <c r="V815" s="43">
        <f>SUM(U815/G815)*100</f>
        <v>1.019108280254777</v>
      </c>
      <c r="W815" s="33">
        <v>10</v>
      </c>
      <c r="X815" s="43">
        <f>SUM(W815/G815)*100</f>
        <v>1.2738853503184715</v>
      </c>
    </row>
    <row r="816" spans="1:24" ht="13.5" thickBot="1">
      <c r="A816" s="26"/>
      <c r="B816" s="27"/>
      <c r="C816" s="27"/>
      <c r="D816" s="27"/>
      <c r="E816" s="46"/>
      <c r="F816" s="27"/>
      <c r="G816" s="27"/>
      <c r="H816" s="27"/>
      <c r="I816" s="46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46"/>
      <c r="W816" s="27"/>
      <c r="X816" s="46"/>
    </row>
    <row r="818" ht="15">
      <c r="A818" s="74" t="s">
        <v>642</v>
      </c>
    </row>
    <row r="819" ht="15.75">
      <c r="A819" s="83" t="s">
        <v>703</v>
      </c>
    </row>
    <row r="820" ht="15.75">
      <c r="A820" s="83" t="s">
        <v>704</v>
      </c>
    </row>
  </sheetData>
  <sheetProtection/>
  <mergeCells count="16">
    <mergeCell ref="J10:J11"/>
    <mergeCell ref="K10:K11"/>
    <mergeCell ref="R10:R11"/>
    <mergeCell ref="S10:S11"/>
    <mergeCell ref="M10:M11"/>
    <mergeCell ref="O10:O11"/>
    <mergeCell ref="T10:T11"/>
    <mergeCell ref="Q10:Q11"/>
    <mergeCell ref="A4:X4"/>
    <mergeCell ref="A5:X5"/>
    <mergeCell ref="C8:E9"/>
    <mergeCell ref="H8:X8"/>
    <mergeCell ref="A6:X6"/>
    <mergeCell ref="J9:T9"/>
    <mergeCell ref="C10:C11"/>
    <mergeCell ref="E10:E11"/>
  </mergeCells>
  <printOptions horizontalCentered="1"/>
  <pageMargins left="0.1968503937007874" right="0.1968503937007874" top="0.984251968503937" bottom="0.3937007874015748" header="0.3937007874015748" footer="0.3937007874015748"/>
  <pageSetup firstPageNumber="36" useFirstPageNumber="1" horizontalDpi="1200" verticalDpi="1200" orientation="landscape" paperSize="14" scale="65" r:id="rId2"/>
  <headerFooter alignWithMargins="0">
    <oddHeader>&amp;L&amp;G&amp;R&amp;"Arial,Negrita"&amp;12&amp;P</oddHeader>
  </headerFooter>
  <rowBreaks count="2" manualBreakCount="2">
    <brk id="48" max="255" man="1"/>
    <brk id="802" max="255" man="1"/>
  </rowBreaks>
  <ignoredErrors>
    <ignoredError sqref="H26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2009-06-12T20:34:40Z</cp:lastPrinted>
  <dcterms:created xsi:type="dcterms:W3CDTF">1999-05-13T17:25:54Z</dcterms:created>
  <dcterms:modified xsi:type="dcterms:W3CDTF">2009-07-16T20:23:54Z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