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45" activeTab="0"/>
  </bookViews>
  <sheets>
    <sheet name="LEGISL1" sheetId="1" r:id="rId1"/>
  </sheets>
  <definedNames>
    <definedName name="_xlnm.Print_Area">'LEGISL1'!#REF!</definedName>
    <definedName name="_xlnm.Print_Titles" localSheetId="0">'LEGISL1'!$1:$12</definedName>
    <definedName name="Títulos_a_imprimir_IM">'LEGISL1'!$4:$11</definedName>
  </definedNames>
  <calcPr fullCalcOnLoad="1"/>
</workbook>
</file>

<file path=xl/sharedStrings.xml><?xml version="1.0" encoding="utf-8"?>
<sst xmlns="http://schemas.openxmlformats.org/spreadsheetml/2006/main" count="98" uniqueCount="91">
  <si>
    <t>TRIBUNAL ELECTORAL</t>
  </si>
  <si>
    <t>DIRECCION NACIONAL DE ORGANIZACION ELECTORAL</t>
  </si>
  <si>
    <t>DEPARTAMENTO DE ESTADISTICAS ELECTORALES</t>
  </si>
  <si>
    <t>MESAS DE VOTACION</t>
  </si>
  <si>
    <t>TOTAL</t>
  </si>
  <si>
    <t>COMARCA Y</t>
  </si>
  <si>
    <t>DE VOTOS</t>
  </si>
  <si>
    <t>CIRCUITO</t>
  </si>
  <si>
    <t>ESCRU-</t>
  </si>
  <si>
    <t>EMITIDOS</t>
  </si>
  <si>
    <t xml:space="preserve"> (%)</t>
  </si>
  <si>
    <t>VOTOS</t>
  </si>
  <si>
    <t>ELECTORAL</t>
  </si>
  <si>
    <t>TADAS</t>
  </si>
  <si>
    <t>VALIDOS</t>
  </si>
  <si>
    <t>LIB</t>
  </si>
  <si>
    <t>PRD</t>
  </si>
  <si>
    <t>MOLI-</t>
  </si>
  <si>
    <t>NULOS</t>
  </si>
  <si>
    <t>RENA</t>
  </si>
  <si>
    <t>BOCAS DEL TORO</t>
  </si>
  <si>
    <t xml:space="preserve">   Circuito 1.1</t>
  </si>
  <si>
    <t>COCLE</t>
  </si>
  <si>
    <t xml:space="preserve">   Circuito 2.1</t>
  </si>
  <si>
    <t xml:space="preserve">   Circuito 2.2</t>
  </si>
  <si>
    <t xml:space="preserve">   Circuito 2.3</t>
  </si>
  <si>
    <t xml:space="preserve">   Circuito 2.4</t>
  </si>
  <si>
    <t>COLON</t>
  </si>
  <si>
    <t xml:space="preserve">   Circuito 3.1</t>
  </si>
  <si>
    <t xml:space="preserve">   Circuito 3.2</t>
  </si>
  <si>
    <t>CHIRIQUI</t>
  </si>
  <si>
    <t xml:space="preserve">   Circuito 4.1</t>
  </si>
  <si>
    <t xml:space="preserve">   Circuito 4.2</t>
  </si>
  <si>
    <t xml:space="preserve">   Circuito 4.3</t>
  </si>
  <si>
    <t xml:space="preserve">   Circuito 4.5</t>
  </si>
  <si>
    <t xml:space="preserve">   Circuito 4.6</t>
  </si>
  <si>
    <t>DARIEN</t>
  </si>
  <si>
    <t xml:space="preserve">   Circuito 5.1</t>
  </si>
  <si>
    <t xml:space="preserve">   Circuito 5.2</t>
  </si>
  <si>
    <t>HERRERA</t>
  </si>
  <si>
    <t xml:space="preserve">   Circuito 6.1</t>
  </si>
  <si>
    <t xml:space="preserve">   Circuito 6.2</t>
  </si>
  <si>
    <t xml:space="preserve">   Circuito 6.3</t>
  </si>
  <si>
    <t>LOS SANTOS</t>
  </si>
  <si>
    <t xml:space="preserve">   Circuito 7.1</t>
  </si>
  <si>
    <t xml:space="preserve">   Circuito 7.2</t>
  </si>
  <si>
    <t>PANAMA</t>
  </si>
  <si>
    <t xml:space="preserve">   Circuito 8.1</t>
  </si>
  <si>
    <t xml:space="preserve">   Circuito 8.2</t>
  </si>
  <si>
    <t xml:space="preserve">   Circuito 8.3</t>
  </si>
  <si>
    <t xml:space="preserve">   Circuito 8.4</t>
  </si>
  <si>
    <t xml:space="preserve">   Circuito 8.5</t>
  </si>
  <si>
    <t xml:space="preserve">   Circuito 8.6</t>
  </si>
  <si>
    <t xml:space="preserve">   Circuito 8.7</t>
  </si>
  <si>
    <t xml:space="preserve">   Circuito 8.8</t>
  </si>
  <si>
    <t xml:space="preserve">   Circuito 8.9</t>
  </si>
  <si>
    <t xml:space="preserve">   Circuito 8.10</t>
  </si>
  <si>
    <t>VERAGUAS</t>
  </si>
  <si>
    <t xml:space="preserve">   Circuito 9.1</t>
  </si>
  <si>
    <t xml:space="preserve">   Circuito 9.2</t>
  </si>
  <si>
    <t xml:space="preserve">   Circuito 9.3</t>
  </si>
  <si>
    <t xml:space="preserve">   Circuito 9.4</t>
  </si>
  <si>
    <t xml:space="preserve">   Circuito 10.1</t>
  </si>
  <si>
    <t xml:space="preserve">   Circuito 10.2</t>
  </si>
  <si>
    <t>FUENTE:  ACTAS DE LAS JUNTAS DE ESCRUTINIO DE LOS CIRCUITOS ELECTORALES.</t>
  </si>
  <si>
    <t>CAM</t>
  </si>
  <si>
    <t>DEM</t>
  </si>
  <si>
    <t>BLANCO</t>
  </si>
  <si>
    <t>VOTOS EMITIDOS</t>
  </si>
  <si>
    <t>PROVINCIA</t>
  </si>
  <si>
    <t>VOTOS EN</t>
  </si>
  <si>
    <t>KUNA YALA</t>
  </si>
  <si>
    <t>NGÖBE BUGLÉ</t>
  </si>
  <si>
    <t xml:space="preserve">   Circuito 12.1</t>
  </si>
  <si>
    <t xml:space="preserve">   Circuito 12.2</t>
  </si>
  <si>
    <t xml:space="preserve">   Circuito 12.3</t>
  </si>
  <si>
    <t>POPULAR</t>
  </si>
  <si>
    <t xml:space="preserve">   Circuito 4.4</t>
  </si>
  <si>
    <t>PAN</t>
  </si>
  <si>
    <t>UNIÓN</t>
  </si>
  <si>
    <t>PATRIOTICA</t>
  </si>
  <si>
    <t>VMP</t>
  </si>
  <si>
    <t>VOTOS VALIDOS POR PARTIDO POLITICO Y LIBRE POSTULACIÓN</t>
  </si>
  <si>
    <t>VOTOS EN BLANCO Y VOTOS NULOS EN LA REPÚBLICA, SEGÚN PROVINCIA, COMARCA Y CIRCUITO ELECTORAL:</t>
  </si>
  <si>
    <t>ELECCIONES POPULARES PARA DIPUTADOS DEL 3 DE MAYO DE 2009</t>
  </si>
  <si>
    <t>CELESTE</t>
  </si>
  <si>
    <t>VERDE</t>
  </si>
  <si>
    <t>CHOCOLATE</t>
  </si>
  <si>
    <t>CUADRO No. 4  MESAS ESCRUTADAS, VOTOS EMITIDOS, VOTOS VALIDOS POR PARTIDO POLITICO Y LIBRE POSTULACIÓN,</t>
  </si>
  <si>
    <t>NOTA: EXCLUYE LAS IMPUGNACIONES QUE PUEDAN HABERSE PRESENTADO O PRESENTARSE.</t>
  </si>
  <si>
    <t>FECHA: 11/05/2009</t>
  </si>
</sst>
</file>

<file path=xl/styles.xml><?xml version="1.0" encoding="utf-8"?>
<styleSheet xmlns="http://schemas.openxmlformats.org/spreadsheetml/2006/main">
  <numFmts count="65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B&quot;#,##0_);\(&quot;B&quot;#,##0\)"/>
    <numFmt numFmtId="181" formatCode="&quot;B&quot;#,##0_);[Red]\(&quot;B&quot;#,##0\)"/>
    <numFmt numFmtId="182" formatCode="&quot;B&quot;#,##0.00_);\(&quot;B&quot;#,##0.00\)"/>
    <numFmt numFmtId="183" formatCode="&quot;B&quot;#,##0.00_);[Red]\(&quot;B&quot;#,##0.00\)"/>
    <numFmt numFmtId="184" formatCode="_(&quot;B&quot;* #,##0_);_(&quot;B&quot;* \(#,##0\);_(&quot;B&quot;* &quot;-&quot;_);_(@_)"/>
    <numFmt numFmtId="185" formatCode="_(&quot;B&quot;* #,##0.00_);_(&quot;B&quot;* \(#,##0.00\);_(&quot;B&quot;* &quot;-&quot;??_);_(@_)"/>
    <numFmt numFmtId="186" formatCode="&quot;C&quot;#,##0_);\(&quot;C&quot;#,##0\)"/>
    <numFmt numFmtId="187" formatCode="&quot;C&quot;#,##0_);[Red]\(&quot;C&quot;#,##0\)"/>
    <numFmt numFmtId="188" formatCode="&quot;C&quot;#,##0.00_);\(&quot;C&quot;#,##0.00\)"/>
    <numFmt numFmtId="189" formatCode="&quot;C&quot;#,##0.00_);[Red]\(&quot;C&quot;#,##0.00\)"/>
    <numFmt numFmtId="190" formatCode="_(&quot;C&quot;* #,##0_);_(&quot;C&quot;* \(#,##0\);_(&quot;C&quot;* &quot;-&quot;_);_(@_)"/>
    <numFmt numFmtId="191" formatCode="_(&quot;C&quot;* #,##0.00_);_(&quot;C&quot;* \(#,##0.00\);_(&quot;C&quot;* &quot;-&quot;??_);_(@_)"/>
    <numFmt numFmtId="192" formatCode="&quot;pta&quot;\ #,##0;&quot;pta&quot;\ \-#,##0"/>
    <numFmt numFmtId="193" formatCode="&quot;pta&quot;\ #,##0;[Red]&quot;pta&quot;\ \-#,##0"/>
    <numFmt numFmtId="194" formatCode="&quot;pta&quot;\ #,##0.00;&quot;pta&quot;\ \-#,##0.00"/>
    <numFmt numFmtId="195" formatCode="&quot;pta&quot;\ #,##0.00;[Red]&quot;pta&quot;\ \-#,##0.00"/>
    <numFmt numFmtId="196" formatCode="_ &quot;pta&quot;\ * #,##0_ ;_ &quot;pta&quot;\ * \-#,##0_ ;_ &quot;pta&quot;\ * &quot;-&quot;_ ;_ @_ "/>
    <numFmt numFmtId="197" formatCode="_ &quot;pta&quot;\ * #,##0.00_ ;_ &quot;pta&quot;\ * \-#,##0.00_ ;_ &quot;pta&quot;\ * &quot;-&quot;??_ ;_ @_ "/>
    <numFmt numFmtId="198" formatCode="&quot;B/&quot;#,##0_);\(&quot;B/&quot;#,##0\)"/>
    <numFmt numFmtId="199" formatCode="&quot;B/&quot;#,##0_);[Red]\(&quot;B/&quot;#,##0\)"/>
    <numFmt numFmtId="200" formatCode="&quot;B/&quot;#,##0.00_);\(&quot;B/&quot;#,##0.00\)"/>
    <numFmt numFmtId="201" formatCode="&quot;B/&quot;#,##0.00_);[Red]\(&quot;B/&quot;#,##0.00\)"/>
    <numFmt numFmtId="202" formatCode="_(&quot;B/&quot;* #,##0_);_(&quot;B/&quot;* \(#,##0\);_(&quot;B/&quot;* &quot;-&quot;_);_(@_)"/>
    <numFmt numFmtId="203" formatCode="_(&quot;B/&quot;* #,##0.00_);_(&quot;B/&quot;* \(#,##0.00\);_(&quot;B/&quot;* &quot;-&quot;??_);_(@_)"/>
    <numFmt numFmtId="204" formatCode="#,##0\ &quot;B/.&quot;;\-#,##0\ &quot;B/.&quot;"/>
    <numFmt numFmtId="205" formatCode="#,##0\ &quot;B/.&quot;;[Red]\-#,##0\ &quot;B/.&quot;"/>
    <numFmt numFmtId="206" formatCode="#,##0.00\ &quot;B/.&quot;;\-#,##0.00\ &quot;B/.&quot;"/>
    <numFmt numFmtId="207" formatCode="#,##0.00\ &quot;B/.&quot;;[Red]\-#,##0.00\ &quot;B/.&quot;"/>
    <numFmt numFmtId="208" formatCode="_-* #,##0\ &quot;B/.&quot;_-;\-* #,##0\ &quot;B/.&quot;_-;_-* &quot;-&quot;\ &quot;B/.&quot;_-;_-@_-"/>
    <numFmt numFmtId="209" formatCode="_-* #,##0\ _B_/_._-;\-* #,##0\ _B_/_._-;_-* &quot;-&quot;\ _B_/_._-;_-@_-"/>
    <numFmt numFmtId="210" formatCode="_-* #,##0.00\ &quot;B/.&quot;_-;\-* #,##0.00\ &quot;B/.&quot;_-;_-* &quot;-&quot;??\ &quot;B/.&quot;_-;_-@_-"/>
    <numFmt numFmtId="211" formatCode="_-* #,##0.00\ _B_/_._-;\-* #,##0.00\ _B_/_._-;_-* &quot;-&quot;??\ _B_/_._-;_-@_-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General_)"/>
    <numFmt numFmtId="219" formatCode="#,##0.0_);\(#,##0.0\)"/>
    <numFmt numFmtId="220" formatCode="0.0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Book Antiqua"/>
      <family val="1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21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218" fontId="0" fillId="0" borderId="0" xfId="0" applyAlignment="1">
      <alignment/>
    </xf>
    <xf numFmtId="218" fontId="0" fillId="0" borderId="0" xfId="0" applyFont="1" applyAlignment="1">
      <alignment/>
    </xf>
    <xf numFmtId="218" fontId="4" fillId="0" borderId="10" xfId="0" applyNumberFormat="1" applyFont="1" applyBorder="1" applyAlignment="1" applyProtection="1">
      <alignment horizontal="left"/>
      <protection locked="0"/>
    </xf>
    <xf numFmtId="218" fontId="4" fillId="0" borderId="11" xfId="0" applyNumberFormat="1" applyFont="1" applyBorder="1" applyAlignment="1" applyProtection="1">
      <alignment horizontal="left"/>
      <protection locked="0"/>
    </xf>
    <xf numFmtId="220" fontId="4" fillId="0" borderId="10" xfId="0" applyNumberFormat="1" applyFont="1" applyBorder="1" applyAlignment="1" applyProtection="1">
      <alignment horizontal="left"/>
      <protection locked="0"/>
    </xf>
    <xf numFmtId="220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 applyProtection="1">
      <alignment horizontal="left"/>
      <protection locked="0"/>
    </xf>
    <xf numFmtId="3" fontId="4" fillId="0" borderId="13" xfId="0" applyNumberFormat="1" applyFont="1" applyBorder="1" applyAlignment="1" applyProtection="1">
      <alignment horizontal="left"/>
      <protection locked="0"/>
    </xf>
    <xf numFmtId="218" fontId="0" fillId="0" borderId="14" xfId="0" applyNumberFormat="1" applyFont="1" applyBorder="1" applyAlignment="1" applyProtection="1">
      <alignment horizontal="left"/>
      <protection/>
    </xf>
    <xf numFmtId="218" fontId="0" fillId="0" borderId="14" xfId="0" applyNumberFormat="1" applyFont="1" applyBorder="1" applyAlignment="1" applyProtection="1">
      <alignment horizontal="left"/>
      <protection locked="0"/>
    </xf>
    <xf numFmtId="218" fontId="0" fillId="0" borderId="14" xfId="0" applyNumberFormat="1" applyFont="1" applyBorder="1" applyAlignment="1" applyProtection="1">
      <alignment horizontal="center"/>
      <protection/>
    </xf>
    <xf numFmtId="218" fontId="0" fillId="0" borderId="14" xfId="0" applyFont="1" applyBorder="1" applyAlignment="1">
      <alignment/>
    </xf>
    <xf numFmtId="218" fontId="5" fillId="0" borderId="0" xfId="0" applyNumberFormat="1" applyFont="1" applyAlignment="1" applyProtection="1">
      <alignment horizontal="center"/>
      <protection/>
    </xf>
    <xf numFmtId="3" fontId="6" fillId="0" borderId="15" xfId="0" applyNumberFormat="1" applyFont="1" applyBorder="1" applyAlignment="1" applyProtection="1">
      <alignment/>
      <protection/>
    </xf>
    <xf numFmtId="220" fontId="6" fillId="0" borderId="0" xfId="0" applyNumberFormat="1" applyFont="1" applyAlignment="1" applyProtection="1">
      <alignment/>
      <protection locked="0"/>
    </xf>
    <xf numFmtId="220" fontId="6" fillId="0" borderId="16" xfId="0" applyNumberFormat="1" applyFont="1" applyBorder="1" applyAlignment="1" applyProtection="1">
      <alignment/>
      <protection locked="0"/>
    </xf>
    <xf numFmtId="218" fontId="5" fillId="0" borderId="0" xfId="0" applyFont="1" applyAlignment="1">
      <alignment/>
    </xf>
    <xf numFmtId="3" fontId="5" fillId="0" borderId="15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220" fontId="5" fillId="0" borderId="0" xfId="0" applyNumberFormat="1" applyFont="1" applyAlignment="1" applyProtection="1">
      <alignment/>
      <protection locked="0"/>
    </xf>
    <xf numFmtId="3" fontId="5" fillId="0" borderId="15" xfId="0" applyNumberFormat="1" applyFont="1" applyBorder="1" applyAlignment="1">
      <alignment/>
    </xf>
    <xf numFmtId="220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220" fontId="5" fillId="0" borderId="0" xfId="0" applyNumberFormat="1" applyFont="1" applyAlignment="1">
      <alignment/>
    </xf>
    <xf numFmtId="218" fontId="5" fillId="0" borderId="0" xfId="0" applyNumberFormat="1" applyFont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220" fontId="7" fillId="0" borderId="0" xfId="0" applyNumberFormat="1" applyFont="1" applyAlignment="1" applyProtection="1">
      <alignment/>
      <protection locked="0"/>
    </xf>
    <xf numFmtId="220" fontId="7" fillId="0" borderId="16" xfId="0" applyNumberFormat="1" applyFont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220" fontId="5" fillId="0" borderId="16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218" fontId="5" fillId="0" borderId="15" xfId="0" applyNumberFormat="1" applyFont="1" applyBorder="1" applyAlignment="1" applyProtection="1">
      <alignment/>
      <protection locked="0"/>
    </xf>
    <xf numFmtId="218" fontId="5" fillId="0" borderId="16" xfId="0" applyFont="1" applyBorder="1" applyAlignment="1">
      <alignment/>
    </xf>
    <xf numFmtId="218" fontId="5" fillId="0" borderId="15" xfId="0" applyFont="1" applyBorder="1" applyAlignment="1">
      <alignment/>
    </xf>
    <xf numFmtId="219" fontId="5" fillId="0" borderId="0" xfId="0" applyNumberFormat="1" applyFont="1" applyAlignment="1" applyProtection="1">
      <alignment/>
      <protection locked="0"/>
    </xf>
    <xf numFmtId="218" fontId="5" fillId="0" borderId="0" xfId="0" applyNumberFormat="1" applyFont="1" applyAlignment="1" applyProtection="1">
      <alignment/>
      <protection locked="0"/>
    </xf>
    <xf numFmtId="218" fontId="5" fillId="0" borderId="17" xfId="0" applyFont="1" applyBorder="1" applyAlignment="1">
      <alignment/>
    </xf>
    <xf numFmtId="3" fontId="5" fillId="0" borderId="15" xfId="0" applyNumberFormat="1" applyFont="1" applyBorder="1" applyAlignment="1" applyProtection="1">
      <alignment horizontal="right"/>
      <protection locked="0"/>
    </xf>
    <xf numFmtId="3" fontId="6" fillId="0" borderId="17" xfId="0" applyNumberFormat="1" applyFont="1" applyBorder="1" applyAlignment="1" applyProtection="1">
      <alignment/>
      <protection/>
    </xf>
    <xf numFmtId="218" fontId="8" fillId="0" borderId="0" xfId="0" applyNumberFormat="1" applyFont="1" applyAlignment="1" applyProtection="1">
      <alignment horizontal="center"/>
      <protection/>
    </xf>
    <xf numFmtId="218" fontId="8" fillId="0" borderId="15" xfId="0" applyNumberFormat="1" applyFont="1" applyBorder="1" applyAlignment="1" applyProtection="1">
      <alignment/>
      <protection/>
    </xf>
    <xf numFmtId="218" fontId="8" fillId="0" borderId="0" xfId="0" applyNumberFormat="1" applyFont="1" applyAlignment="1" applyProtection="1">
      <alignment horizontal="center"/>
      <protection locked="0"/>
    </xf>
    <xf numFmtId="218" fontId="8" fillId="0" borderId="15" xfId="0" applyNumberFormat="1" applyFont="1" applyBorder="1" applyAlignment="1" applyProtection="1">
      <alignment horizontal="center"/>
      <protection locked="0"/>
    </xf>
    <xf numFmtId="218" fontId="8" fillId="0" borderId="16" xfId="0" applyFont="1" applyBorder="1" applyAlignment="1">
      <alignment/>
    </xf>
    <xf numFmtId="218" fontId="8" fillId="0" borderId="18" xfId="0" applyNumberFormat="1" applyFont="1" applyBorder="1" applyAlignment="1" applyProtection="1">
      <alignment horizontal="center"/>
      <protection locked="0"/>
    </xf>
    <xf numFmtId="218" fontId="8" fillId="0" borderId="19" xfId="0" applyNumberFormat="1" applyFont="1" applyBorder="1" applyAlignment="1" applyProtection="1">
      <alignment horizontal="center"/>
      <protection locked="0"/>
    </xf>
    <xf numFmtId="218" fontId="8" fillId="0" borderId="20" xfId="0" applyNumberFormat="1" applyFont="1" applyBorder="1" applyAlignment="1" applyProtection="1">
      <alignment horizontal="center"/>
      <protection locked="0"/>
    </xf>
    <xf numFmtId="218" fontId="8" fillId="0" borderId="15" xfId="0" applyNumberFormat="1" applyFont="1" applyBorder="1" applyAlignment="1" applyProtection="1">
      <alignment horizontal="center"/>
      <protection/>
    </xf>
    <xf numFmtId="218" fontId="8" fillId="0" borderId="17" xfId="0" applyNumberFormat="1" applyFont="1" applyBorder="1" applyAlignment="1" applyProtection="1">
      <alignment horizontal="center"/>
      <protection/>
    </xf>
    <xf numFmtId="218" fontId="8" fillId="0" borderId="10" xfId="0" applyNumberFormat="1" applyFont="1" applyBorder="1" applyAlignment="1" applyProtection="1">
      <alignment horizontal="center"/>
      <protection/>
    </xf>
    <xf numFmtId="218" fontId="8" fillId="0" borderId="11" xfId="0" applyNumberFormat="1" applyFont="1" applyBorder="1" applyAlignment="1" applyProtection="1">
      <alignment horizontal="center"/>
      <protection/>
    </xf>
    <xf numFmtId="218" fontId="8" fillId="0" borderId="12" xfId="0" applyFont="1" applyBorder="1" applyAlignment="1">
      <alignment/>
    </xf>
    <xf numFmtId="218" fontId="8" fillId="0" borderId="10" xfId="0" applyNumberFormat="1" applyFont="1" applyBorder="1" applyAlignment="1" applyProtection="1">
      <alignment horizontal="center"/>
      <protection locked="0"/>
    </xf>
    <xf numFmtId="218" fontId="8" fillId="0" borderId="13" xfId="0" applyNumberFormat="1" applyFont="1" applyBorder="1" applyAlignment="1" applyProtection="1">
      <alignment horizontal="center"/>
      <protection/>
    </xf>
    <xf numFmtId="218" fontId="8" fillId="0" borderId="10" xfId="0" applyFont="1" applyBorder="1" applyAlignment="1">
      <alignment/>
    </xf>
    <xf numFmtId="218" fontId="9" fillId="0" borderId="0" xfId="0" applyNumberFormat="1" applyFont="1" applyAlignment="1" applyProtection="1">
      <alignment horizontal="left"/>
      <protection locked="0"/>
    </xf>
    <xf numFmtId="218" fontId="8" fillId="0" borderId="21" xfId="0" applyNumberFormat="1" applyFont="1" applyBorder="1" applyAlignment="1" applyProtection="1">
      <alignment horizontal="center"/>
      <protection/>
    </xf>
    <xf numFmtId="218" fontId="5" fillId="0" borderId="17" xfId="0" applyNumberFormat="1" applyFont="1" applyBorder="1" applyAlignment="1" applyProtection="1">
      <alignment/>
      <protection locked="0"/>
    </xf>
    <xf numFmtId="218" fontId="5" fillId="33" borderId="0" xfId="0" applyNumberFormat="1" applyFont="1" applyFill="1" applyAlignment="1" applyProtection="1">
      <alignment horizontal="left"/>
      <protection locked="0"/>
    </xf>
    <xf numFmtId="218" fontId="8" fillId="0" borderId="19" xfId="0" applyNumberFormat="1" applyFont="1" applyBorder="1" applyAlignment="1" applyProtection="1">
      <alignment horizontal="center" vertical="center"/>
      <protection locked="0"/>
    </xf>
    <xf numFmtId="218" fontId="0" fillId="0" borderId="12" xfId="0" applyFont="1" applyBorder="1" applyAlignment="1">
      <alignment vertical="center"/>
    </xf>
    <xf numFmtId="218" fontId="8" fillId="0" borderId="22" xfId="0" applyNumberFormat="1" applyFont="1" applyBorder="1" applyAlignment="1" applyProtection="1">
      <alignment horizontal="center"/>
      <protection/>
    </xf>
    <xf numFmtId="218" fontId="8" fillId="0" borderId="23" xfId="0" applyNumberFormat="1" applyFont="1" applyBorder="1" applyAlignment="1" applyProtection="1">
      <alignment horizontal="center"/>
      <protection/>
    </xf>
    <xf numFmtId="218" fontId="8" fillId="0" borderId="24" xfId="0" applyNumberFormat="1" applyFont="1" applyBorder="1" applyAlignment="1" applyProtection="1">
      <alignment horizontal="center" vertical="center"/>
      <protection/>
    </xf>
    <xf numFmtId="218" fontId="8" fillId="0" borderId="25" xfId="0" applyNumberFormat="1" applyFont="1" applyBorder="1" applyAlignment="1" applyProtection="1">
      <alignment horizontal="center" vertical="center"/>
      <protection/>
    </xf>
    <xf numFmtId="218" fontId="8" fillId="0" borderId="26" xfId="0" applyNumberFormat="1" applyFont="1" applyBorder="1" applyAlignment="1" applyProtection="1">
      <alignment horizontal="center" vertical="center"/>
      <protection/>
    </xf>
    <xf numFmtId="218" fontId="0" fillId="0" borderId="13" xfId="0" applyFont="1" applyBorder="1" applyAlignment="1">
      <alignment vertical="center"/>
    </xf>
    <xf numFmtId="218" fontId="0" fillId="0" borderId="10" xfId="0" applyFont="1" applyBorder="1" applyAlignment="1">
      <alignment vertical="center"/>
    </xf>
    <xf numFmtId="218" fontId="8" fillId="0" borderId="21" xfId="0" applyNumberFormat="1" applyFont="1" applyBorder="1" applyAlignment="1" applyProtection="1">
      <alignment horizontal="center" vertical="center"/>
      <protection/>
    </xf>
    <xf numFmtId="218" fontId="8" fillId="0" borderId="11" xfId="0" applyFont="1" applyBorder="1" applyAlignment="1">
      <alignment vertical="center"/>
    </xf>
    <xf numFmtId="218" fontId="8" fillId="0" borderId="11" xfId="0" applyNumberFormat="1" applyFont="1" applyBorder="1" applyAlignment="1" applyProtection="1">
      <alignment horizontal="center" vertical="center"/>
      <protection/>
    </xf>
    <xf numFmtId="218" fontId="8" fillId="0" borderId="21" xfId="0" applyNumberFormat="1" applyFont="1" applyBorder="1" applyAlignment="1" applyProtection="1">
      <alignment horizontal="center" vertical="center"/>
      <protection locked="0"/>
    </xf>
    <xf numFmtId="218" fontId="8" fillId="0" borderId="11" xfId="0" applyNumberFormat="1" applyFont="1" applyBorder="1" applyAlignment="1" applyProtection="1">
      <alignment horizontal="center" vertical="center"/>
      <protection locked="0"/>
    </xf>
    <xf numFmtId="218" fontId="8" fillId="0" borderId="21" xfId="0" applyNumberFormat="1" applyFont="1" applyBorder="1" applyAlignment="1" applyProtection="1">
      <alignment horizontal="center" vertical="center" wrapText="1"/>
      <protection locked="0"/>
    </xf>
    <xf numFmtId="218" fontId="8" fillId="0" borderId="11" xfId="0" applyNumberFormat="1" applyFont="1" applyBorder="1" applyAlignment="1" applyProtection="1">
      <alignment horizontal="center" vertical="center" wrapText="1"/>
      <protection locked="0"/>
    </xf>
    <xf numFmtId="218" fontId="7" fillId="0" borderId="0" xfId="0" applyFont="1" applyAlignment="1">
      <alignment horizontal="center"/>
    </xf>
    <xf numFmtId="218" fontId="5" fillId="0" borderId="0" xfId="0" applyNumberFormat="1" applyFont="1" applyAlignment="1" applyProtection="1">
      <alignment horizontal="center"/>
      <protection locked="0"/>
    </xf>
    <xf numFmtId="218" fontId="0" fillId="0" borderId="11" xfId="0" applyFont="1" applyBorder="1" applyAlignment="1">
      <alignment vertical="center"/>
    </xf>
    <xf numFmtId="218" fontId="8" fillId="0" borderId="27" xfId="0" applyNumberFormat="1" applyFont="1" applyBorder="1" applyAlignment="1" applyProtection="1">
      <alignment horizontal="center"/>
      <protection locked="0"/>
    </xf>
    <xf numFmtId="218" fontId="8" fillId="0" borderId="28" xfId="0" applyNumberFormat="1" applyFont="1" applyBorder="1" applyAlignment="1" applyProtection="1">
      <alignment horizontal="center"/>
      <protection locked="0"/>
    </xf>
    <xf numFmtId="218" fontId="8" fillId="0" borderId="29" xfId="0" applyNumberFormat="1" applyFont="1" applyBorder="1" applyAlignment="1" applyProtection="1">
      <alignment horizontal="center"/>
      <protection locked="0"/>
    </xf>
    <xf numFmtId="218" fontId="2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9"/>
  <sheetViews>
    <sheetView showGridLines="0" tabSelected="1" workbookViewId="0" topLeftCell="A1">
      <selection activeCell="A12" sqref="A12"/>
    </sheetView>
  </sheetViews>
  <sheetFormatPr defaultColWidth="10.625" defaultRowHeight="12.75"/>
  <cols>
    <col min="1" max="1" width="20.625" style="0" customWidth="1"/>
    <col min="2" max="3" width="7.625" style="0" customWidth="1"/>
    <col min="4" max="4" width="6.625" style="0" customWidth="1"/>
    <col min="5" max="6" width="10.625" style="0" customWidth="1"/>
    <col min="7" max="7" width="6.625" style="0" customWidth="1"/>
    <col min="8" max="13" width="9.625" style="0" customWidth="1"/>
    <col min="14" max="14" width="10.625" style="0" customWidth="1"/>
    <col min="15" max="17" width="9.625" style="0" customWidth="1"/>
    <col min="18" max="18" width="11.625" style="0" customWidth="1"/>
    <col min="19" max="19" width="9.625" style="0" customWidth="1"/>
    <col min="20" max="20" width="6.625" style="0" customWidth="1"/>
    <col min="21" max="21" width="9.625" style="0" customWidth="1"/>
    <col min="22" max="22" width="6.625" style="0" customWidth="1"/>
  </cols>
  <sheetData>
    <row r="1" spans="1:22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5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ht="15.75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5.75">
      <c r="A4" s="78" t="s">
        <v>88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ht="15.75">
      <c r="A5" s="78" t="s">
        <v>83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ht="15.75">
      <c r="A6" s="78" t="s">
        <v>84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0" ht="12.75" thickBot="1">
      <c r="A7" s="8"/>
      <c r="B7" s="8"/>
      <c r="C7" s="8"/>
      <c r="D7" s="9"/>
      <c r="E7" s="8"/>
      <c r="F7" s="8"/>
      <c r="G7" s="9"/>
      <c r="H7" s="8"/>
      <c r="I7" s="9"/>
      <c r="J7" s="8"/>
      <c r="K7" s="9"/>
      <c r="L7" s="8"/>
      <c r="M7" s="8"/>
      <c r="N7" s="8"/>
      <c r="O7" s="9"/>
      <c r="P7" s="9"/>
      <c r="Q7" s="9"/>
      <c r="R7" s="9"/>
      <c r="S7" s="10"/>
      <c r="T7" s="11"/>
    </row>
    <row r="8" spans="1:22" ht="12.75">
      <c r="A8" s="41" t="s">
        <v>69</v>
      </c>
      <c r="B8" s="65" t="s">
        <v>3</v>
      </c>
      <c r="C8" s="66"/>
      <c r="D8" s="67"/>
      <c r="E8" s="42"/>
      <c r="F8" s="63" t="s">
        <v>68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43" t="s">
        <v>5</v>
      </c>
      <c r="B9" s="68"/>
      <c r="C9" s="69"/>
      <c r="D9" s="62"/>
      <c r="E9" s="44" t="s">
        <v>4</v>
      </c>
      <c r="F9" s="43" t="s">
        <v>4</v>
      </c>
      <c r="G9" s="45"/>
      <c r="H9" s="80" t="s">
        <v>82</v>
      </c>
      <c r="I9" s="81"/>
      <c r="J9" s="81"/>
      <c r="K9" s="81"/>
      <c r="L9" s="81"/>
      <c r="M9" s="81"/>
      <c r="N9" s="81"/>
      <c r="O9" s="81"/>
      <c r="P9" s="81"/>
      <c r="Q9" s="81"/>
      <c r="R9" s="82"/>
      <c r="S9" s="46"/>
      <c r="T9" s="47"/>
      <c r="U9" s="48"/>
      <c r="V9" s="48"/>
    </row>
    <row r="10" spans="1:22" ht="12.75">
      <c r="A10" s="41" t="s">
        <v>7</v>
      </c>
      <c r="B10" s="70" t="s">
        <v>4</v>
      </c>
      <c r="C10" s="41" t="s">
        <v>8</v>
      </c>
      <c r="D10" s="61" t="s">
        <v>10</v>
      </c>
      <c r="E10" s="49" t="s">
        <v>6</v>
      </c>
      <c r="F10" s="41" t="s">
        <v>6</v>
      </c>
      <c r="G10" s="43" t="s">
        <v>10</v>
      </c>
      <c r="H10" s="70" t="s">
        <v>16</v>
      </c>
      <c r="I10" s="73" t="s">
        <v>76</v>
      </c>
      <c r="J10" s="49" t="s">
        <v>17</v>
      </c>
      <c r="K10" s="73" t="s">
        <v>78</v>
      </c>
      <c r="L10" s="43" t="s">
        <v>65</v>
      </c>
      <c r="M10" s="70" t="s">
        <v>15</v>
      </c>
      <c r="N10" s="58" t="s">
        <v>79</v>
      </c>
      <c r="O10" s="73" t="s">
        <v>81</v>
      </c>
      <c r="P10" s="73" t="s">
        <v>85</v>
      </c>
      <c r="Q10" s="73" t="s">
        <v>86</v>
      </c>
      <c r="R10" s="75" t="s">
        <v>87</v>
      </c>
      <c r="S10" s="50" t="s">
        <v>70</v>
      </c>
      <c r="T10" s="43" t="s">
        <v>10</v>
      </c>
      <c r="U10" s="50" t="s">
        <v>11</v>
      </c>
      <c r="V10" s="43" t="s">
        <v>10</v>
      </c>
    </row>
    <row r="11" spans="1:22" ht="12.75">
      <c r="A11" s="51" t="s">
        <v>12</v>
      </c>
      <c r="B11" s="79"/>
      <c r="C11" s="51" t="s">
        <v>13</v>
      </c>
      <c r="D11" s="62"/>
      <c r="E11" s="52" t="s">
        <v>9</v>
      </c>
      <c r="F11" s="51" t="s">
        <v>14</v>
      </c>
      <c r="G11" s="53"/>
      <c r="H11" s="71"/>
      <c r="I11" s="71"/>
      <c r="J11" s="52" t="s">
        <v>19</v>
      </c>
      <c r="K11" s="71"/>
      <c r="L11" s="54" t="s">
        <v>66</v>
      </c>
      <c r="M11" s="72"/>
      <c r="N11" s="52" t="s">
        <v>80</v>
      </c>
      <c r="O11" s="74"/>
      <c r="P11" s="74"/>
      <c r="Q11" s="74"/>
      <c r="R11" s="76"/>
      <c r="S11" s="55" t="s">
        <v>67</v>
      </c>
      <c r="T11" s="56"/>
      <c r="U11" s="55" t="s">
        <v>18</v>
      </c>
      <c r="V11" s="56"/>
    </row>
    <row r="12" spans="1:22" ht="15.75">
      <c r="A12" s="16"/>
      <c r="B12" s="35"/>
      <c r="C12" s="16"/>
      <c r="D12" s="36"/>
      <c r="E12" s="33"/>
      <c r="F12" s="37"/>
      <c r="G12" s="34"/>
      <c r="H12" s="33"/>
      <c r="I12" s="33"/>
      <c r="J12" s="35"/>
      <c r="K12" s="33"/>
      <c r="L12" s="33"/>
      <c r="M12" s="35"/>
      <c r="N12" s="35"/>
      <c r="O12" s="33"/>
      <c r="P12" s="59"/>
      <c r="Q12" s="59"/>
      <c r="R12" s="59"/>
      <c r="S12" s="38"/>
      <c r="T12" s="16"/>
      <c r="U12" s="38"/>
      <c r="V12" s="16"/>
    </row>
    <row r="13" spans="1:22" ht="15.75">
      <c r="A13" s="12" t="s">
        <v>4</v>
      </c>
      <c r="B13" s="13">
        <f>SUM(B15+B18+B24+B28+B36+B40+B45+B49+B61+B67+B71)</f>
        <v>5612</v>
      </c>
      <c r="C13" s="40">
        <f>SUM(C15+C18+C24+C28+C36+C40+C45+C49+C61+C67+C71)</f>
        <v>5592</v>
      </c>
      <c r="D13" s="14">
        <f>SUM(C13/B13)*100</f>
        <v>99.64362081254454</v>
      </c>
      <c r="E13" s="13">
        <f>SUM(E15+E18+E24+E28+E36+E40+E45+E49+E61+E67+E71)</f>
        <v>1603937</v>
      </c>
      <c r="F13" s="40">
        <f>SUM(F15+F18+F24+F28+F36+F40+F45+F49+F61+F67+F71)</f>
        <v>1504355</v>
      </c>
      <c r="G13" s="15">
        <f>SUM(F13/E13)*100</f>
        <v>93.79140203137655</v>
      </c>
      <c r="H13" s="13">
        <f aca="true" t="shared" si="0" ref="H13:S13">SUM(H15+H18+H24+H28+H36+H40+H45+H49+H61+H67+H71)</f>
        <v>537426</v>
      </c>
      <c r="I13" s="13">
        <f t="shared" si="0"/>
        <v>55598</v>
      </c>
      <c r="J13" s="13">
        <f t="shared" si="0"/>
        <v>70457</v>
      </c>
      <c r="K13" s="13">
        <f t="shared" si="0"/>
        <v>334282</v>
      </c>
      <c r="L13" s="13">
        <f t="shared" si="0"/>
        <v>352319</v>
      </c>
      <c r="M13" s="13">
        <f t="shared" si="0"/>
        <v>18111</v>
      </c>
      <c r="N13" s="13">
        <f>SUM(N15+N18+N24+N28+N36+N40+N45+N49+N61+N67+N71)</f>
        <v>85609</v>
      </c>
      <c r="O13" s="13">
        <f t="shared" si="0"/>
        <v>14760</v>
      </c>
      <c r="P13" s="13">
        <f>SUM(P15+P18+P24+P28+P36+P40+P45+P49+P61+P67+P71)</f>
        <v>34790</v>
      </c>
      <c r="Q13" s="13">
        <f>SUM(Q15+Q18+Q24+Q28+Q36+Q40+Q45+Q49+Q61+Q67+Q71)</f>
        <v>1001</v>
      </c>
      <c r="R13" s="13">
        <f>SUM(R15+R18+R24+R28+R36+R40+R45+R49+R61+R67+R71)</f>
        <v>2</v>
      </c>
      <c r="S13" s="40">
        <f t="shared" si="0"/>
        <v>56257</v>
      </c>
      <c r="T13" s="14">
        <f>SUM(S13/E13)*100</f>
        <v>3.507432025073304</v>
      </c>
      <c r="U13" s="40">
        <f>SUM(U15+U18+U24+U28+U36+U40+U45+U49+U61+U67+U71)</f>
        <v>43325</v>
      </c>
      <c r="V13" s="14">
        <f>SUM(U13/E13)*100</f>
        <v>2.7011659435501523</v>
      </c>
    </row>
    <row r="14" spans="1:22" ht="15.75">
      <c r="A14" s="16"/>
      <c r="B14" s="17"/>
      <c r="C14" s="18"/>
      <c r="D14" s="19"/>
      <c r="E14" s="20"/>
      <c r="F14" s="18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2"/>
      <c r="T14" s="23"/>
      <c r="U14" s="22"/>
      <c r="V14" s="23"/>
    </row>
    <row r="15" spans="1:22" ht="15.75">
      <c r="A15" s="24" t="s">
        <v>20</v>
      </c>
      <c r="B15" s="25">
        <f>SUM(B16:B16)</f>
        <v>172</v>
      </c>
      <c r="C15" s="26">
        <f>SUM(C16:C16)</f>
        <v>172</v>
      </c>
      <c r="D15" s="27">
        <f>SUM(C15/B15)*100</f>
        <v>100</v>
      </c>
      <c r="E15" s="25">
        <f>SUM(E16:E16)</f>
        <v>46002</v>
      </c>
      <c r="F15" s="26">
        <f>SUM(F16:F16)</f>
        <v>43076</v>
      </c>
      <c r="G15" s="28">
        <f>SUM(F15/E15)*100</f>
        <v>93.63940698230512</v>
      </c>
      <c r="H15" s="25">
        <f aca="true" t="shared" si="1" ref="H15:S15">SUM(H16:H16)</f>
        <v>19585</v>
      </c>
      <c r="I15" s="25">
        <f t="shared" si="1"/>
        <v>2175</v>
      </c>
      <c r="J15" s="25">
        <f t="shared" si="1"/>
        <v>428</v>
      </c>
      <c r="K15" s="25">
        <f t="shared" si="1"/>
        <v>3950</v>
      </c>
      <c r="L15" s="25">
        <f t="shared" si="1"/>
        <v>15218</v>
      </c>
      <c r="M15" s="25">
        <f t="shared" si="1"/>
        <v>570</v>
      </c>
      <c r="N15" s="25">
        <f t="shared" si="1"/>
        <v>954</v>
      </c>
      <c r="O15" s="25">
        <f t="shared" si="1"/>
        <v>196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9">
        <f t="shared" si="1"/>
        <v>1403</v>
      </c>
      <c r="T15" s="27">
        <f>SUM(S15/E15)*100</f>
        <v>3.0498673970696926</v>
      </c>
      <c r="U15" s="29">
        <f>SUM(U16:U16)</f>
        <v>1523</v>
      </c>
      <c r="V15" s="27">
        <f>SUM(U15/E15)*100</f>
        <v>3.31072562062519</v>
      </c>
    </row>
    <row r="16" spans="1:22" ht="15.75">
      <c r="A16" s="24" t="s">
        <v>21</v>
      </c>
      <c r="B16" s="17">
        <v>172</v>
      </c>
      <c r="C16" s="30">
        <v>172</v>
      </c>
      <c r="D16" s="19">
        <f>SUM(C16/B16)*100</f>
        <v>100</v>
      </c>
      <c r="E16" s="17">
        <f>SUM(F16+S16+U16)</f>
        <v>46002</v>
      </c>
      <c r="F16" s="30">
        <f>SUM(H16:R16)</f>
        <v>43076</v>
      </c>
      <c r="G16" s="31">
        <f>SUM(F16/E16)*100</f>
        <v>93.63940698230512</v>
      </c>
      <c r="H16" s="17">
        <v>19585</v>
      </c>
      <c r="I16" s="17">
        <v>2175</v>
      </c>
      <c r="J16" s="17">
        <v>428</v>
      </c>
      <c r="K16" s="17">
        <v>3950</v>
      </c>
      <c r="L16" s="17">
        <v>15218</v>
      </c>
      <c r="M16" s="17">
        <v>570</v>
      </c>
      <c r="N16" s="17">
        <v>954</v>
      </c>
      <c r="O16" s="17">
        <v>196</v>
      </c>
      <c r="P16" s="17">
        <v>0</v>
      </c>
      <c r="Q16" s="17">
        <v>0</v>
      </c>
      <c r="R16" s="17">
        <v>0</v>
      </c>
      <c r="S16" s="32">
        <v>1403</v>
      </c>
      <c r="T16" s="19">
        <f>SUM(S16/E16)*100</f>
        <v>3.0498673970696926</v>
      </c>
      <c r="U16" s="32">
        <v>1523</v>
      </c>
      <c r="V16" s="19">
        <f>SUM(U16/E16)*100</f>
        <v>3.31072562062519</v>
      </c>
    </row>
    <row r="17" spans="1:22" ht="15.75">
      <c r="A17" s="16"/>
      <c r="B17" s="17"/>
      <c r="C17" s="30"/>
      <c r="D17" s="23"/>
      <c r="E17" s="17"/>
      <c r="F17" s="30"/>
      <c r="G17" s="21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32"/>
      <c r="T17" s="23"/>
      <c r="U17" s="32"/>
      <c r="V17" s="23"/>
    </row>
    <row r="18" spans="1:22" ht="15.75">
      <c r="A18" s="24" t="s">
        <v>22</v>
      </c>
      <c r="B18" s="25">
        <f>SUM(B19:B22)</f>
        <v>458</v>
      </c>
      <c r="C18" s="26">
        <f>SUM(C19:C22)</f>
        <v>458</v>
      </c>
      <c r="D18" s="27">
        <f>SUM(C18/B18)*100</f>
        <v>100</v>
      </c>
      <c r="E18" s="25">
        <f>SUM(E19:E22)</f>
        <v>122304</v>
      </c>
      <c r="F18" s="26">
        <f>SUM(F19:F22)</f>
        <v>113669</v>
      </c>
      <c r="G18" s="28">
        <f>SUM(F18/E18)*100</f>
        <v>92.93972396650967</v>
      </c>
      <c r="H18" s="25">
        <f aca="true" t="shared" si="2" ref="H18:S18">SUM(H19:H22)</f>
        <v>33016</v>
      </c>
      <c r="I18" s="25">
        <f t="shared" si="2"/>
        <v>3573</v>
      </c>
      <c r="J18" s="25">
        <f t="shared" si="2"/>
        <v>5727</v>
      </c>
      <c r="K18" s="25">
        <f t="shared" si="2"/>
        <v>27256</v>
      </c>
      <c r="L18" s="25">
        <f t="shared" si="2"/>
        <v>12661</v>
      </c>
      <c r="M18" s="25">
        <f t="shared" si="2"/>
        <v>1496</v>
      </c>
      <c r="N18" s="25">
        <f>SUM(N19:N22)</f>
        <v>28339</v>
      </c>
      <c r="O18" s="25">
        <f t="shared" si="2"/>
        <v>68</v>
      </c>
      <c r="P18" s="25">
        <f>SUM(P19:P22)</f>
        <v>1531</v>
      </c>
      <c r="Q18" s="25">
        <f>SUM(Q19:Q22)</f>
        <v>2</v>
      </c>
      <c r="R18" s="25">
        <f>SUM(R19:R22)</f>
        <v>0</v>
      </c>
      <c r="S18" s="29">
        <f t="shared" si="2"/>
        <v>5886</v>
      </c>
      <c r="T18" s="27">
        <f>SUM(S18/E18)*100</f>
        <v>4.812598116169545</v>
      </c>
      <c r="U18" s="29">
        <f>SUM(U19:U22)</f>
        <v>2749</v>
      </c>
      <c r="V18" s="27">
        <f>SUM(U18/E18)*100</f>
        <v>2.2476779173207744</v>
      </c>
    </row>
    <row r="19" spans="1:22" ht="15.75">
      <c r="A19" s="24" t="s">
        <v>23</v>
      </c>
      <c r="B19" s="17">
        <v>180</v>
      </c>
      <c r="C19" s="30">
        <v>180</v>
      </c>
      <c r="D19" s="19">
        <f>SUM(C19/B19)*100</f>
        <v>100</v>
      </c>
      <c r="E19" s="17">
        <f>SUM(F19+S19+U19)</f>
        <v>42656</v>
      </c>
      <c r="F19" s="30">
        <f>SUM(H19:R19)</f>
        <v>38300</v>
      </c>
      <c r="G19" s="31">
        <f>SUM(F19/E19)*100</f>
        <v>89.7880720180045</v>
      </c>
      <c r="H19" s="17">
        <v>16061</v>
      </c>
      <c r="I19" s="17">
        <v>812</v>
      </c>
      <c r="J19" s="17">
        <v>1457</v>
      </c>
      <c r="K19" s="17">
        <v>11795</v>
      </c>
      <c r="L19" s="17">
        <v>0</v>
      </c>
      <c r="M19" s="17">
        <v>665</v>
      </c>
      <c r="N19" s="17">
        <v>7510</v>
      </c>
      <c r="O19" s="39">
        <v>0</v>
      </c>
      <c r="P19" s="39">
        <v>0</v>
      </c>
      <c r="Q19" s="39">
        <v>0</v>
      </c>
      <c r="R19" s="39">
        <v>0</v>
      </c>
      <c r="S19" s="32">
        <v>3175</v>
      </c>
      <c r="T19" s="19">
        <f>SUM(S19/E19)*100</f>
        <v>7.443267066766691</v>
      </c>
      <c r="U19" s="32">
        <v>1181</v>
      </c>
      <c r="V19" s="19">
        <f>SUM(U19/E19)*100</f>
        <v>2.768660915228807</v>
      </c>
    </row>
    <row r="20" spans="1:22" ht="15.75">
      <c r="A20" s="60" t="s">
        <v>24</v>
      </c>
      <c r="B20" s="17">
        <v>86</v>
      </c>
      <c r="C20" s="30">
        <v>86</v>
      </c>
      <c r="D20" s="19">
        <f>SUM(C20/B20)*100</f>
        <v>100</v>
      </c>
      <c r="E20" s="17">
        <f>SUM(F20+S20+U20)</f>
        <v>26015</v>
      </c>
      <c r="F20" s="30">
        <f>SUM(H20:R20)</f>
        <v>24364</v>
      </c>
      <c r="G20" s="31">
        <f>SUM(F20/E20)*100</f>
        <v>93.65366134922161</v>
      </c>
      <c r="H20" s="17">
        <v>5300</v>
      </c>
      <c r="I20" s="17">
        <v>1807</v>
      </c>
      <c r="J20" s="39">
        <v>1312</v>
      </c>
      <c r="K20" s="17">
        <v>4728</v>
      </c>
      <c r="L20" s="17">
        <v>4921</v>
      </c>
      <c r="M20" s="17">
        <v>339</v>
      </c>
      <c r="N20" s="17">
        <v>5893</v>
      </c>
      <c r="O20" s="17">
        <v>64</v>
      </c>
      <c r="P20" s="17">
        <v>0</v>
      </c>
      <c r="Q20" s="17">
        <v>0</v>
      </c>
      <c r="R20" s="17">
        <v>0</v>
      </c>
      <c r="S20" s="32">
        <v>1057</v>
      </c>
      <c r="T20" s="19">
        <f>SUM(S20/E20)*100</f>
        <v>4.063040553526812</v>
      </c>
      <c r="U20" s="32">
        <v>594</v>
      </c>
      <c r="V20" s="19">
        <f>SUM(U20/E20)*100</f>
        <v>2.2832980972515857</v>
      </c>
    </row>
    <row r="21" spans="1:22" ht="15.75">
      <c r="A21" s="24" t="s">
        <v>25</v>
      </c>
      <c r="B21" s="17">
        <v>121</v>
      </c>
      <c r="C21" s="30">
        <v>121</v>
      </c>
      <c r="D21" s="19">
        <f>SUM(C21/B21)*100</f>
        <v>100</v>
      </c>
      <c r="E21" s="17">
        <f>SUM(F21+S21+U21)</f>
        <v>29176</v>
      </c>
      <c r="F21" s="30">
        <f>SUM(H21:R21)</f>
        <v>27626</v>
      </c>
      <c r="G21" s="31">
        <f>SUM(F21/E21)*100</f>
        <v>94.68741431313407</v>
      </c>
      <c r="H21" s="17">
        <v>7261</v>
      </c>
      <c r="I21" s="17">
        <v>602</v>
      </c>
      <c r="J21" s="39">
        <v>1653</v>
      </c>
      <c r="K21" s="17">
        <v>7014</v>
      </c>
      <c r="L21" s="17">
        <v>2068</v>
      </c>
      <c r="M21" s="17">
        <v>329</v>
      </c>
      <c r="N21" s="17">
        <v>7162</v>
      </c>
      <c r="O21" s="17">
        <v>4</v>
      </c>
      <c r="P21" s="17">
        <v>1531</v>
      </c>
      <c r="Q21" s="17">
        <v>2</v>
      </c>
      <c r="R21" s="17">
        <v>0</v>
      </c>
      <c r="S21" s="32">
        <v>1049</v>
      </c>
      <c r="T21" s="19">
        <f>SUM(S21/E21)*100</f>
        <v>3.595420893885385</v>
      </c>
      <c r="U21" s="32">
        <v>501</v>
      </c>
      <c r="V21" s="19">
        <f>SUM(U21/E21)*100</f>
        <v>1.7171647929805318</v>
      </c>
    </row>
    <row r="22" spans="1:22" ht="15.75">
      <c r="A22" s="24" t="s">
        <v>26</v>
      </c>
      <c r="B22" s="17">
        <v>71</v>
      </c>
      <c r="C22" s="30">
        <v>71</v>
      </c>
      <c r="D22" s="19">
        <f>SUM(C22/B22)*100</f>
        <v>100</v>
      </c>
      <c r="E22" s="17">
        <f>SUM(F22+S22+U22)</f>
        <v>24457</v>
      </c>
      <c r="F22" s="30">
        <f>SUM(H22:R22)</f>
        <v>23379</v>
      </c>
      <c r="G22" s="31">
        <f>SUM(F22/E22)*100</f>
        <v>95.59226397350452</v>
      </c>
      <c r="H22" s="17">
        <v>4394</v>
      </c>
      <c r="I22" s="17">
        <v>352</v>
      </c>
      <c r="J22" s="39">
        <v>1305</v>
      </c>
      <c r="K22" s="17">
        <v>3719</v>
      </c>
      <c r="L22" s="39">
        <v>5672</v>
      </c>
      <c r="M22" s="17">
        <v>163</v>
      </c>
      <c r="N22" s="17">
        <v>7774</v>
      </c>
      <c r="O22" s="17">
        <v>0</v>
      </c>
      <c r="P22" s="17">
        <v>0</v>
      </c>
      <c r="Q22" s="17">
        <v>0</v>
      </c>
      <c r="R22" s="17">
        <v>0</v>
      </c>
      <c r="S22" s="32">
        <v>605</v>
      </c>
      <c r="T22" s="19">
        <f>SUM(S22/E22)*100</f>
        <v>2.4737294026250156</v>
      </c>
      <c r="U22" s="32">
        <v>473</v>
      </c>
      <c r="V22" s="19">
        <f>SUM(U22/E22)*100</f>
        <v>1.9340066238704667</v>
      </c>
    </row>
    <row r="23" spans="1:22" ht="15.75">
      <c r="A23" s="16"/>
      <c r="B23" s="17"/>
      <c r="C23" s="30"/>
      <c r="D23" s="23"/>
      <c r="E23" s="17"/>
      <c r="F23" s="30"/>
      <c r="G23" s="21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32"/>
      <c r="T23" s="23"/>
      <c r="U23" s="32"/>
      <c r="V23" s="23"/>
    </row>
    <row r="24" spans="1:22" ht="15.75">
      <c r="A24" s="24" t="s">
        <v>27</v>
      </c>
      <c r="B24" s="25">
        <f>SUM(B25:B26)</f>
        <v>358</v>
      </c>
      <c r="C24" s="26">
        <f>SUM(C25:C26)</f>
        <v>343</v>
      </c>
      <c r="D24" s="27">
        <f>SUM(C24/B24)*100</f>
        <v>95.81005586592178</v>
      </c>
      <c r="E24" s="25">
        <f>SUM(E25:E26)</f>
        <v>99215</v>
      </c>
      <c r="F24" s="26">
        <f>SUM(F25:F26)</f>
        <v>92947</v>
      </c>
      <c r="G24" s="28">
        <f>SUM(F24/E24)*100</f>
        <v>93.68240689411883</v>
      </c>
      <c r="H24" s="25">
        <f aca="true" t="shared" si="3" ref="H24:S24">SUM(H25:H26)</f>
        <v>45117</v>
      </c>
      <c r="I24" s="25">
        <f t="shared" si="3"/>
        <v>2131</v>
      </c>
      <c r="J24" s="25">
        <f t="shared" si="3"/>
        <v>2820</v>
      </c>
      <c r="K24" s="25">
        <f t="shared" si="3"/>
        <v>18994</v>
      </c>
      <c r="L24" s="25">
        <f t="shared" si="3"/>
        <v>15915</v>
      </c>
      <c r="M24" s="25">
        <f t="shared" si="3"/>
        <v>2200</v>
      </c>
      <c r="N24" s="25">
        <f>SUM(N25:N26)</f>
        <v>4035</v>
      </c>
      <c r="O24" s="25">
        <f t="shared" si="3"/>
        <v>1735</v>
      </c>
      <c r="P24" s="25">
        <f>SUM(P25:P26)</f>
        <v>0</v>
      </c>
      <c r="Q24" s="25">
        <f>SUM(Q25:Q26)</f>
        <v>0</v>
      </c>
      <c r="R24" s="25">
        <f>SUM(R25:R26)</f>
        <v>0</v>
      </c>
      <c r="S24" s="29">
        <f t="shared" si="3"/>
        <v>3299</v>
      </c>
      <c r="T24" s="27">
        <f>SUM(S24/E24)*100</f>
        <v>3.325102051101144</v>
      </c>
      <c r="U24" s="29">
        <f>SUM(U25:U26)</f>
        <v>2969</v>
      </c>
      <c r="V24" s="27">
        <f>SUM(U24/E24)*100</f>
        <v>2.992491054780023</v>
      </c>
    </row>
    <row r="25" spans="1:22" ht="15.75">
      <c r="A25" s="24" t="s">
        <v>28</v>
      </c>
      <c r="B25" s="17">
        <v>281</v>
      </c>
      <c r="C25" s="30">
        <v>266</v>
      </c>
      <c r="D25" s="19">
        <f>SUM(C25/B25)*100</f>
        <v>94.66192170818505</v>
      </c>
      <c r="E25" s="17">
        <f>SUM(F25+S25+U25)</f>
        <v>79538</v>
      </c>
      <c r="F25" s="30">
        <f>SUM(H25:R25)</f>
        <v>75082</v>
      </c>
      <c r="G25" s="31">
        <f>SUM(F25/E25)*100</f>
        <v>94.39764640800622</v>
      </c>
      <c r="H25" s="17">
        <v>35413</v>
      </c>
      <c r="I25" s="17">
        <v>1754</v>
      </c>
      <c r="J25" s="17">
        <v>1568</v>
      </c>
      <c r="K25" s="17">
        <v>15237</v>
      </c>
      <c r="L25" s="17">
        <v>14321</v>
      </c>
      <c r="M25" s="17">
        <v>1655</v>
      </c>
      <c r="N25" s="17">
        <v>3399</v>
      </c>
      <c r="O25" s="17">
        <v>1735</v>
      </c>
      <c r="P25" s="17">
        <v>0</v>
      </c>
      <c r="Q25" s="17">
        <v>0</v>
      </c>
      <c r="R25" s="17">
        <v>0</v>
      </c>
      <c r="S25" s="32">
        <v>1925</v>
      </c>
      <c r="T25" s="19">
        <f>SUM(S25/E25)*100</f>
        <v>2.420226809826749</v>
      </c>
      <c r="U25" s="32">
        <v>2531</v>
      </c>
      <c r="V25" s="19">
        <f>SUM(U25/E25)*100</f>
        <v>3.182126782167014</v>
      </c>
    </row>
    <row r="26" spans="1:22" ht="15.75">
      <c r="A26" s="24" t="s">
        <v>29</v>
      </c>
      <c r="B26" s="17">
        <v>77</v>
      </c>
      <c r="C26" s="30">
        <v>77</v>
      </c>
      <c r="D26" s="19">
        <f>SUM(C26/B26)*100</f>
        <v>100</v>
      </c>
      <c r="E26" s="17">
        <f>SUM(F26+S26+U26)</f>
        <v>19677</v>
      </c>
      <c r="F26" s="30">
        <f>SUM(H26:R26)</f>
        <v>17865</v>
      </c>
      <c r="G26" s="31">
        <f>SUM(F26/E26)*100</f>
        <v>90.79127915840829</v>
      </c>
      <c r="H26" s="17">
        <v>9704</v>
      </c>
      <c r="I26" s="39">
        <v>377</v>
      </c>
      <c r="J26" s="39">
        <v>1252</v>
      </c>
      <c r="K26" s="17">
        <v>3757</v>
      </c>
      <c r="L26" s="17">
        <v>1594</v>
      </c>
      <c r="M26" s="17">
        <v>545</v>
      </c>
      <c r="N26" s="17">
        <v>636</v>
      </c>
      <c r="O26" s="17">
        <v>0</v>
      </c>
      <c r="P26" s="17">
        <v>0</v>
      </c>
      <c r="Q26" s="17">
        <v>0</v>
      </c>
      <c r="R26" s="17">
        <v>0</v>
      </c>
      <c r="S26" s="32">
        <v>1374</v>
      </c>
      <c r="T26" s="19">
        <f>SUM(S26/E26)*100</f>
        <v>6.982771763988413</v>
      </c>
      <c r="U26" s="32">
        <v>438</v>
      </c>
      <c r="V26" s="19">
        <f>SUM(U26/E26)*100</f>
        <v>2.225949077603293</v>
      </c>
    </row>
    <row r="27" spans="1:22" ht="15.75">
      <c r="A27" s="16"/>
      <c r="B27" s="17"/>
      <c r="C27" s="30"/>
      <c r="D27" s="23"/>
      <c r="E27" s="17"/>
      <c r="F27" s="30"/>
      <c r="G27" s="21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32"/>
      <c r="T27" s="23"/>
      <c r="U27" s="32"/>
      <c r="V27" s="23"/>
    </row>
    <row r="28" spans="1:22" ht="15.75">
      <c r="A28" s="24" t="s">
        <v>30</v>
      </c>
      <c r="B28" s="25">
        <f>SUM(B29:B34)</f>
        <v>721</v>
      </c>
      <c r="C28" s="26">
        <f>SUM(C29:C34)</f>
        <v>720</v>
      </c>
      <c r="D28" s="27">
        <f aca="true" t="shared" si="4" ref="D28:D34">SUM(C28/B28)*100</f>
        <v>99.86130374479889</v>
      </c>
      <c r="E28" s="25">
        <f>SUM(E29:E34)</f>
        <v>212608</v>
      </c>
      <c r="F28" s="26">
        <f>SUM(F29:F34)</f>
        <v>200444</v>
      </c>
      <c r="G28" s="28">
        <f aca="true" t="shared" si="5" ref="G28:G34">SUM(F28/E28)*100</f>
        <v>94.27867248645394</v>
      </c>
      <c r="H28" s="25">
        <f aca="true" t="shared" si="6" ref="H28:S28">SUM(H29:H34)</f>
        <v>65337</v>
      </c>
      <c r="I28" s="25">
        <f t="shared" si="6"/>
        <v>11111</v>
      </c>
      <c r="J28" s="25">
        <f t="shared" si="6"/>
        <v>12917</v>
      </c>
      <c r="K28" s="25">
        <f t="shared" si="6"/>
        <v>62595</v>
      </c>
      <c r="L28" s="25">
        <f t="shared" si="6"/>
        <v>33889</v>
      </c>
      <c r="M28" s="25">
        <f t="shared" si="6"/>
        <v>2400</v>
      </c>
      <c r="N28" s="25">
        <f>SUM(N29:N34)</f>
        <v>9244</v>
      </c>
      <c r="O28" s="25">
        <f t="shared" si="6"/>
        <v>1665</v>
      </c>
      <c r="P28" s="25">
        <f>SUM(P29:P34)</f>
        <v>1285</v>
      </c>
      <c r="Q28" s="25">
        <f>SUM(Q29:Q34)</f>
        <v>1</v>
      </c>
      <c r="R28" s="25">
        <f>SUM(R29:R34)</f>
        <v>0</v>
      </c>
      <c r="S28" s="29">
        <f t="shared" si="6"/>
        <v>7470</v>
      </c>
      <c r="T28" s="27">
        <f aca="true" t="shared" si="7" ref="T28:T34">SUM(S28/E28)*100</f>
        <v>3.513508428657435</v>
      </c>
      <c r="U28" s="29">
        <f>SUM(U29:U34)</f>
        <v>4694</v>
      </c>
      <c r="V28" s="27">
        <f aca="true" t="shared" si="8" ref="V28:V34">SUM(U28/E28)*100</f>
        <v>2.207819084888621</v>
      </c>
    </row>
    <row r="29" spans="1:22" ht="15.75">
      <c r="A29" s="24" t="s">
        <v>31</v>
      </c>
      <c r="B29" s="17">
        <v>219</v>
      </c>
      <c r="C29" s="30">
        <v>219</v>
      </c>
      <c r="D29" s="19">
        <f t="shared" si="4"/>
        <v>100</v>
      </c>
      <c r="E29" s="17">
        <f aca="true" t="shared" si="9" ref="E29:E34">SUM(F29+S29+U29)</f>
        <v>74193</v>
      </c>
      <c r="F29" s="30">
        <f aca="true" t="shared" si="10" ref="F29:F34">SUM(H29:R29)</f>
        <v>69906</v>
      </c>
      <c r="G29" s="31">
        <f t="shared" si="5"/>
        <v>94.22182685698111</v>
      </c>
      <c r="H29" s="17">
        <v>25696</v>
      </c>
      <c r="I29" s="17">
        <v>1384</v>
      </c>
      <c r="J29" s="17">
        <v>0</v>
      </c>
      <c r="K29" s="17">
        <v>16483</v>
      </c>
      <c r="L29" s="39">
        <v>23135</v>
      </c>
      <c r="M29" s="17">
        <v>711</v>
      </c>
      <c r="N29" s="17">
        <v>1930</v>
      </c>
      <c r="O29" s="17">
        <v>567</v>
      </c>
      <c r="P29" s="17">
        <v>0</v>
      </c>
      <c r="Q29" s="17">
        <v>0</v>
      </c>
      <c r="R29" s="17">
        <v>0</v>
      </c>
      <c r="S29" s="32">
        <v>2327</v>
      </c>
      <c r="T29" s="19">
        <f t="shared" si="7"/>
        <v>3.1364144865418573</v>
      </c>
      <c r="U29" s="32">
        <v>1960</v>
      </c>
      <c r="V29" s="19">
        <f t="shared" si="8"/>
        <v>2.6417586564770263</v>
      </c>
    </row>
    <row r="30" spans="1:22" ht="15.75">
      <c r="A30" s="24" t="s">
        <v>32</v>
      </c>
      <c r="B30" s="17">
        <v>114</v>
      </c>
      <c r="C30" s="30">
        <v>114</v>
      </c>
      <c r="D30" s="19">
        <f t="shared" si="4"/>
        <v>100</v>
      </c>
      <c r="E30" s="17">
        <f t="shared" si="9"/>
        <v>29209</v>
      </c>
      <c r="F30" s="30">
        <f t="shared" si="10"/>
        <v>27789</v>
      </c>
      <c r="G30" s="31">
        <f t="shared" si="5"/>
        <v>95.13848471361567</v>
      </c>
      <c r="H30" s="17">
        <v>5945</v>
      </c>
      <c r="I30" s="17">
        <v>4038</v>
      </c>
      <c r="J30" s="17">
        <v>1714</v>
      </c>
      <c r="K30" s="17">
        <v>10333</v>
      </c>
      <c r="L30" s="17">
        <v>2240</v>
      </c>
      <c r="M30" s="17">
        <v>156</v>
      </c>
      <c r="N30" s="17">
        <v>1871</v>
      </c>
      <c r="O30" s="17">
        <v>207</v>
      </c>
      <c r="P30" s="17">
        <v>1285</v>
      </c>
      <c r="Q30" s="17">
        <v>0</v>
      </c>
      <c r="R30" s="17">
        <v>0</v>
      </c>
      <c r="S30" s="32">
        <v>812</v>
      </c>
      <c r="T30" s="19">
        <f t="shared" si="7"/>
        <v>2.7799650792563937</v>
      </c>
      <c r="U30" s="32">
        <v>608</v>
      </c>
      <c r="V30" s="19">
        <f t="shared" si="8"/>
        <v>2.0815502071279397</v>
      </c>
    </row>
    <row r="31" spans="1:22" ht="15.75">
      <c r="A31" s="24" t="s">
        <v>33</v>
      </c>
      <c r="B31" s="17">
        <v>137</v>
      </c>
      <c r="C31" s="30">
        <v>137</v>
      </c>
      <c r="D31" s="19">
        <f t="shared" si="4"/>
        <v>100</v>
      </c>
      <c r="E31" s="17">
        <f t="shared" si="9"/>
        <v>37502</v>
      </c>
      <c r="F31" s="30">
        <f t="shared" si="10"/>
        <v>35453</v>
      </c>
      <c r="G31" s="31">
        <f t="shared" si="5"/>
        <v>94.53629139779211</v>
      </c>
      <c r="H31" s="17">
        <v>9914</v>
      </c>
      <c r="I31" s="17">
        <v>1311</v>
      </c>
      <c r="J31" s="17">
        <v>628</v>
      </c>
      <c r="K31" s="17">
        <v>16636</v>
      </c>
      <c r="L31" s="39">
        <v>4102</v>
      </c>
      <c r="M31" s="17">
        <v>356</v>
      </c>
      <c r="N31" s="17">
        <v>1978</v>
      </c>
      <c r="O31" s="17">
        <v>528</v>
      </c>
      <c r="P31" s="17">
        <v>0</v>
      </c>
      <c r="Q31" s="17">
        <v>0</v>
      </c>
      <c r="R31" s="17">
        <v>0</v>
      </c>
      <c r="S31" s="32">
        <v>1207</v>
      </c>
      <c r="T31" s="19">
        <f t="shared" si="7"/>
        <v>3.218495013599275</v>
      </c>
      <c r="U31" s="32">
        <v>842</v>
      </c>
      <c r="V31" s="19">
        <f t="shared" si="8"/>
        <v>2.2452135886086073</v>
      </c>
    </row>
    <row r="32" spans="1:22" ht="15.75">
      <c r="A32" s="24" t="s">
        <v>77</v>
      </c>
      <c r="B32" s="17">
        <v>96</v>
      </c>
      <c r="C32" s="30">
        <v>96</v>
      </c>
      <c r="D32" s="19">
        <f t="shared" si="4"/>
        <v>100</v>
      </c>
      <c r="E32" s="17">
        <f t="shared" si="9"/>
        <v>26390</v>
      </c>
      <c r="F32" s="30">
        <f t="shared" si="10"/>
        <v>24882</v>
      </c>
      <c r="G32" s="31">
        <f t="shared" si="5"/>
        <v>94.28571428571428</v>
      </c>
      <c r="H32" s="17">
        <v>8735</v>
      </c>
      <c r="I32" s="17">
        <v>2688</v>
      </c>
      <c r="J32" s="17">
        <v>1355</v>
      </c>
      <c r="K32" s="17">
        <v>7540</v>
      </c>
      <c r="L32" s="39">
        <v>3350</v>
      </c>
      <c r="M32" s="17">
        <v>647</v>
      </c>
      <c r="N32" s="17">
        <v>484</v>
      </c>
      <c r="O32" s="17">
        <v>83</v>
      </c>
      <c r="P32" s="17">
        <v>0</v>
      </c>
      <c r="Q32" s="17">
        <v>0</v>
      </c>
      <c r="R32" s="17">
        <v>0</v>
      </c>
      <c r="S32" s="32">
        <v>1042</v>
      </c>
      <c r="T32" s="19">
        <f t="shared" si="7"/>
        <v>3.948465327775673</v>
      </c>
      <c r="U32" s="32">
        <v>466</v>
      </c>
      <c r="V32" s="19">
        <f t="shared" si="8"/>
        <v>1.7658203865100415</v>
      </c>
    </row>
    <row r="33" spans="1:22" ht="15.75">
      <c r="A33" s="24" t="s">
        <v>34</v>
      </c>
      <c r="B33" s="17">
        <v>95</v>
      </c>
      <c r="C33" s="30">
        <v>94</v>
      </c>
      <c r="D33" s="19">
        <f t="shared" si="4"/>
        <v>98.94736842105263</v>
      </c>
      <c r="E33" s="17">
        <f t="shared" si="9"/>
        <v>27533</v>
      </c>
      <c r="F33" s="30">
        <f t="shared" si="10"/>
        <v>25412</v>
      </c>
      <c r="G33" s="31">
        <f t="shared" si="5"/>
        <v>92.29651690698435</v>
      </c>
      <c r="H33" s="17">
        <v>8581</v>
      </c>
      <c r="I33" s="17">
        <v>961</v>
      </c>
      <c r="J33" s="17">
        <v>4832</v>
      </c>
      <c r="K33" s="17">
        <v>9031</v>
      </c>
      <c r="L33" s="39">
        <v>0</v>
      </c>
      <c r="M33" s="17">
        <v>393</v>
      </c>
      <c r="N33" s="17">
        <v>1411</v>
      </c>
      <c r="O33" s="17">
        <v>203</v>
      </c>
      <c r="P33" s="17">
        <v>0</v>
      </c>
      <c r="Q33" s="17">
        <v>0</v>
      </c>
      <c r="R33" s="17">
        <v>0</v>
      </c>
      <c r="S33" s="32">
        <v>1580</v>
      </c>
      <c r="T33" s="19">
        <f t="shared" si="7"/>
        <v>5.7385682635382995</v>
      </c>
      <c r="U33" s="32">
        <v>541</v>
      </c>
      <c r="V33" s="19">
        <f t="shared" si="8"/>
        <v>1.9649148294773544</v>
      </c>
    </row>
    <row r="34" spans="1:22" ht="15.75">
      <c r="A34" s="24" t="s">
        <v>35</v>
      </c>
      <c r="B34" s="17">
        <v>60</v>
      </c>
      <c r="C34" s="30">
        <v>60</v>
      </c>
      <c r="D34" s="19">
        <f t="shared" si="4"/>
        <v>100</v>
      </c>
      <c r="E34" s="17">
        <f t="shared" si="9"/>
        <v>17781</v>
      </c>
      <c r="F34" s="30">
        <f t="shared" si="10"/>
        <v>17002</v>
      </c>
      <c r="G34" s="31">
        <f t="shared" si="5"/>
        <v>95.6189190709184</v>
      </c>
      <c r="H34" s="17">
        <v>6466</v>
      </c>
      <c r="I34" s="17">
        <v>729</v>
      </c>
      <c r="J34" s="17">
        <v>4388</v>
      </c>
      <c r="K34" s="17">
        <v>2572</v>
      </c>
      <c r="L34" s="39">
        <v>1062</v>
      </c>
      <c r="M34" s="17">
        <v>137</v>
      </c>
      <c r="N34" s="17">
        <v>1570</v>
      </c>
      <c r="O34" s="17">
        <v>77</v>
      </c>
      <c r="P34" s="17">
        <v>0</v>
      </c>
      <c r="Q34" s="17">
        <v>1</v>
      </c>
      <c r="R34" s="17">
        <v>0</v>
      </c>
      <c r="S34" s="32">
        <v>502</v>
      </c>
      <c r="T34" s="19">
        <f t="shared" si="7"/>
        <v>2.823238288060289</v>
      </c>
      <c r="U34" s="32">
        <v>277</v>
      </c>
      <c r="V34" s="19">
        <f t="shared" si="8"/>
        <v>1.5578426410213149</v>
      </c>
    </row>
    <row r="35" spans="1:22" ht="15.75">
      <c r="A35" s="16"/>
      <c r="B35" s="20"/>
      <c r="C35" s="18"/>
      <c r="D35" s="23"/>
      <c r="E35" s="20"/>
      <c r="F35" s="18"/>
      <c r="G35" s="21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2"/>
      <c r="T35" s="23"/>
      <c r="U35" s="22"/>
      <c r="V35" s="23"/>
    </row>
    <row r="36" spans="1:22" ht="15.75">
      <c r="A36" s="24" t="s">
        <v>36</v>
      </c>
      <c r="B36" s="25">
        <f>SUM(B37:B38)</f>
        <v>107</v>
      </c>
      <c r="C36" s="26">
        <f>SUM(C37:C38)</f>
        <v>107</v>
      </c>
      <c r="D36" s="27">
        <f>SUM(C36/B36)*100</f>
        <v>100</v>
      </c>
      <c r="E36" s="25">
        <f>SUM(E37:E38)</f>
        <v>24783</v>
      </c>
      <c r="F36" s="26">
        <f>SUM(F37:F38)</f>
        <v>22949</v>
      </c>
      <c r="G36" s="28">
        <f>SUM(F36/E36)*100</f>
        <v>92.59976596860751</v>
      </c>
      <c r="H36" s="25">
        <f aca="true" t="shared" si="11" ref="H36:S36">SUM(H37:H38)</f>
        <v>7405</v>
      </c>
      <c r="I36" s="25">
        <f t="shared" si="11"/>
        <v>2392</v>
      </c>
      <c r="J36" s="25">
        <f t="shared" si="11"/>
        <v>1439</v>
      </c>
      <c r="K36" s="25">
        <f t="shared" si="11"/>
        <v>5161</v>
      </c>
      <c r="L36" s="25">
        <f t="shared" si="11"/>
        <v>1328</v>
      </c>
      <c r="M36" s="25">
        <f t="shared" si="11"/>
        <v>584</v>
      </c>
      <c r="N36" s="25">
        <f>SUM(N37:N38)</f>
        <v>4420</v>
      </c>
      <c r="O36" s="25">
        <f t="shared" si="11"/>
        <v>220</v>
      </c>
      <c r="P36" s="25">
        <f>SUM(P37:P38)</f>
        <v>0</v>
      </c>
      <c r="Q36" s="25">
        <f>SUM(Q37:Q38)</f>
        <v>0</v>
      </c>
      <c r="R36" s="25">
        <f>SUM(R37:R38)</f>
        <v>0</v>
      </c>
      <c r="S36" s="29">
        <f t="shared" si="11"/>
        <v>1180</v>
      </c>
      <c r="T36" s="27">
        <f>SUM(S36/E36)*100</f>
        <v>4.761328329903563</v>
      </c>
      <c r="U36" s="29">
        <f>SUM(U37:U38)</f>
        <v>654</v>
      </c>
      <c r="V36" s="27">
        <f>SUM(U36/E36)*100</f>
        <v>2.638905701488924</v>
      </c>
    </row>
    <row r="37" spans="1:22" ht="15.75">
      <c r="A37" s="24" t="s">
        <v>37</v>
      </c>
      <c r="B37" s="17">
        <v>67</v>
      </c>
      <c r="C37" s="30">
        <v>67</v>
      </c>
      <c r="D37" s="19">
        <f>SUM(C37/B37)*100</f>
        <v>100</v>
      </c>
      <c r="E37" s="17">
        <f>SUM(F37+S37+U37)</f>
        <v>14538</v>
      </c>
      <c r="F37" s="30">
        <f>SUM(H37:R37)</f>
        <v>13430</v>
      </c>
      <c r="G37" s="31">
        <f>SUM(F37/E37)*100</f>
        <v>92.37859402944008</v>
      </c>
      <c r="H37" s="17">
        <v>3438</v>
      </c>
      <c r="I37" s="17">
        <v>2176</v>
      </c>
      <c r="J37" s="17">
        <v>1033</v>
      </c>
      <c r="K37" s="17">
        <v>4354</v>
      </c>
      <c r="L37" s="17">
        <v>501</v>
      </c>
      <c r="M37" s="17">
        <v>584</v>
      </c>
      <c r="N37" s="17">
        <v>1170</v>
      </c>
      <c r="O37" s="17">
        <v>174</v>
      </c>
      <c r="P37" s="17">
        <v>0</v>
      </c>
      <c r="Q37" s="17">
        <v>0</v>
      </c>
      <c r="R37" s="17">
        <v>0</v>
      </c>
      <c r="S37" s="32">
        <v>680</v>
      </c>
      <c r="T37" s="19">
        <f>SUM(S37/E37)*100</f>
        <v>4.677397166047599</v>
      </c>
      <c r="U37" s="32">
        <v>428</v>
      </c>
      <c r="V37" s="19">
        <f>SUM(U37/E37)*100</f>
        <v>2.9440088045123125</v>
      </c>
    </row>
    <row r="38" spans="1:22" ht="15.75">
      <c r="A38" s="24" t="s">
        <v>38</v>
      </c>
      <c r="B38" s="17">
        <v>40</v>
      </c>
      <c r="C38" s="30">
        <v>40</v>
      </c>
      <c r="D38" s="19">
        <f>SUM(C38/B38)*100</f>
        <v>100</v>
      </c>
      <c r="E38" s="17">
        <f>SUM(F38+S38+U38)</f>
        <v>10245</v>
      </c>
      <c r="F38" s="30">
        <f>SUM(H38:R38)</f>
        <v>9519</v>
      </c>
      <c r="G38" s="31">
        <f>SUM(F38/E38)*100</f>
        <v>92.91361639824305</v>
      </c>
      <c r="H38" s="17">
        <v>3967</v>
      </c>
      <c r="I38" s="17">
        <v>216</v>
      </c>
      <c r="J38" s="17">
        <v>406</v>
      </c>
      <c r="K38" s="39">
        <v>807</v>
      </c>
      <c r="L38" s="17">
        <v>827</v>
      </c>
      <c r="M38" s="17">
        <v>0</v>
      </c>
      <c r="N38" s="17">
        <v>3250</v>
      </c>
      <c r="O38" s="17">
        <v>46</v>
      </c>
      <c r="P38" s="17">
        <v>0</v>
      </c>
      <c r="Q38" s="17">
        <v>0</v>
      </c>
      <c r="R38" s="17">
        <v>0</v>
      </c>
      <c r="S38" s="32">
        <v>500</v>
      </c>
      <c r="T38" s="19">
        <f>SUM(S38/E38)*100</f>
        <v>4.880429477794046</v>
      </c>
      <c r="U38" s="32">
        <v>226</v>
      </c>
      <c r="V38" s="19">
        <f>SUM(U38/E38)*100</f>
        <v>2.2059541239629086</v>
      </c>
    </row>
    <row r="39" spans="1:22" ht="15.75">
      <c r="A39" s="16"/>
      <c r="B39" s="20"/>
      <c r="C39" s="18"/>
      <c r="D39" s="23"/>
      <c r="E39" s="20"/>
      <c r="F39" s="18"/>
      <c r="G39" s="21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2"/>
      <c r="T39" s="23"/>
      <c r="U39" s="22"/>
      <c r="V39" s="23"/>
    </row>
    <row r="40" spans="1:22" ht="15.75">
      <c r="A40" s="24" t="s">
        <v>39</v>
      </c>
      <c r="B40" s="25">
        <f>SUM(B41:B43)</f>
        <v>271</v>
      </c>
      <c r="C40" s="26">
        <f>SUM(C41:C43)</f>
        <v>270</v>
      </c>
      <c r="D40" s="27">
        <f>SUM(C40/B40)*100</f>
        <v>99.63099630996311</v>
      </c>
      <c r="E40" s="25">
        <f>SUM(E41:E43)</f>
        <v>71184</v>
      </c>
      <c r="F40" s="26">
        <f>SUM(F41:F43)</f>
        <v>67881</v>
      </c>
      <c r="G40" s="28">
        <f>SUM(F40/E40)*100</f>
        <v>95.35991233985165</v>
      </c>
      <c r="H40" s="25">
        <f aca="true" t="shared" si="12" ref="H40:S40">SUM(H41:H43)</f>
        <v>20160</v>
      </c>
      <c r="I40" s="25">
        <f t="shared" si="12"/>
        <v>2467</v>
      </c>
      <c r="J40" s="25">
        <f t="shared" si="12"/>
        <v>5423</v>
      </c>
      <c r="K40" s="25">
        <f t="shared" si="12"/>
        <v>24655</v>
      </c>
      <c r="L40" s="25">
        <f t="shared" si="12"/>
        <v>11533</v>
      </c>
      <c r="M40" s="25">
        <f t="shared" si="12"/>
        <v>821</v>
      </c>
      <c r="N40" s="25">
        <f>SUM(N41:N43)</f>
        <v>2706</v>
      </c>
      <c r="O40" s="25">
        <f t="shared" si="12"/>
        <v>116</v>
      </c>
      <c r="P40" s="25">
        <f>SUM(P41:P43)</f>
        <v>0</v>
      </c>
      <c r="Q40" s="25">
        <f>SUM(Q41:Q43)</f>
        <v>0</v>
      </c>
      <c r="R40" s="25">
        <f>SUM(R41:R43)</f>
        <v>0</v>
      </c>
      <c r="S40" s="29">
        <f t="shared" si="12"/>
        <v>2339</v>
      </c>
      <c r="T40" s="27">
        <f>SUM(S40/E40)*100</f>
        <v>3.285850752978197</v>
      </c>
      <c r="U40" s="29">
        <f>SUM(U41:U43)</f>
        <v>964</v>
      </c>
      <c r="V40" s="27">
        <f>SUM(U40/E40)*100</f>
        <v>1.3542369071701506</v>
      </c>
    </row>
    <row r="41" spans="1:22" ht="15.75">
      <c r="A41" s="24" t="s">
        <v>40</v>
      </c>
      <c r="B41" s="17">
        <v>77</v>
      </c>
      <c r="C41" s="30">
        <v>77</v>
      </c>
      <c r="D41" s="19">
        <f>SUM(C41/B41)*100</f>
        <v>100</v>
      </c>
      <c r="E41" s="17">
        <f>SUM(F41+S41+U41)</f>
        <v>29210</v>
      </c>
      <c r="F41" s="30">
        <f>SUM(H41:R41)</f>
        <v>28328</v>
      </c>
      <c r="G41" s="31">
        <f>SUM(F41/E41)*100</f>
        <v>96.98048613488531</v>
      </c>
      <c r="H41" s="17">
        <v>8141</v>
      </c>
      <c r="I41" s="17">
        <v>743</v>
      </c>
      <c r="J41" s="17">
        <v>1264</v>
      </c>
      <c r="K41" s="17">
        <v>8947</v>
      </c>
      <c r="L41" s="17">
        <v>7163</v>
      </c>
      <c r="M41" s="17">
        <v>206</v>
      </c>
      <c r="N41" s="17">
        <v>1748</v>
      </c>
      <c r="O41" s="17">
        <v>116</v>
      </c>
      <c r="P41" s="17">
        <v>0</v>
      </c>
      <c r="Q41" s="17">
        <v>0</v>
      </c>
      <c r="R41" s="17">
        <v>0</v>
      </c>
      <c r="S41" s="32">
        <v>520</v>
      </c>
      <c r="T41" s="19">
        <f>SUM(S41/E41)*100</f>
        <v>1.780212256076686</v>
      </c>
      <c r="U41" s="32">
        <v>362</v>
      </c>
      <c r="V41" s="19">
        <f>SUM(U41/E41)*100</f>
        <v>1.2393016090380007</v>
      </c>
    </row>
    <row r="42" spans="1:22" ht="15.75">
      <c r="A42" s="24" t="s">
        <v>41</v>
      </c>
      <c r="B42" s="17">
        <v>87</v>
      </c>
      <c r="C42" s="30">
        <v>87</v>
      </c>
      <c r="D42" s="19">
        <f>SUM(C42/B42)*100</f>
        <v>100</v>
      </c>
      <c r="E42" s="17">
        <f>SUM(F42+S42+U42)</f>
        <v>21210</v>
      </c>
      <c r="F42" s="30">
        <f>SUM(H42:R42)</f>
        <v>19827</v>
      </c>
      <c r="G42" s="31">
        <f>SUM(F42/E42)*100</f>
        <v>93.47949080622348</v>
      </c>
      <c r="H42" s="17">
        <v>6217</v>
      </c>
      <c r="I42" s="17">
        <v>983</v>
      </c>
      <c r="J42" s="17">
        <v>2342</v>
      </c>
      <c r="K42" s="17">
        <v>7894</v>
      </c>
      <c r="L42" s="39">
        <v>1483</v>
      </c>
      <c r="M42" s="17">
        <v>397</v>
      </c>
      <c r="N42" s="17">
        <v>511</v>
      </c>
      <c r="O42" s="17">
        <v>0</v>
      </c>
      <c r="P42" s="17">
        <v>0</v>
      </c>
      <c r="Q42" s="17">
        <v>0</v>
      </c>
      <c r="R42" s="17">
        <v>0</v>
      </c>
      <c r="S42" s="32">
        <v>1055</v>
      </c>
      <c r="T42" s="19">
        <f>SUM(S42/E42)*100</f>
        <v>4.9740688354549745</v>
      </c>
      <c r="U42" s="32">
        <v>328</v>
      </c>
      <c r="V42" s="19">
        <f>SUM(U42/E42)*100</f>
        <v>1.5464403583215462</v>
      </c>
    </row>
    <row r="43" spans="1:22" ht="15.75">
      <c r="A43" s="24" t="s">
        <v>42</v>
      </c>
      <c r="B43" s="17">
        <v>107</v>
      </c>
      <c r="C43" s="30">
        <v>106</v>
      </c>
      <c r="D43" s="19">
        <f>SUM(C43/B43)*100</f>
        <v>99.06542056074767</v>
      </c>
      <c r="E43" s="17">
        <f>SUM(F43+S43+U43)</f>
        <v>20764</v>
      </c>
      <c r="F43" s="30">
        <f>SUM(H43:R43)</f>
        <v>19726</v>
      </c>
      <c r="G43" s="31">
        <f>SUM(F43/E43)*100</f>
        <v>95.00096320554806</v>
      </c>
      <c r="H43" s="17">
        <v>5802</v>
      </c>
      <c r="I43" s="17">
        <v>741</v>
      </c>
      <c r="J43" s="17">
        <v>1817</v>
      </c>
      <c r="K43" s="17">
        <v>7814</v>
      </c>
      <c r="L43" s="17">
        <v>2887</v>
      </c>
      <c r="M43" s="17">
        <v>218</v>
      </c>
      <c r="N43" s="17">
        <v>447</v>
      </c>
      <c r="O43" s="17">
        <v>0</v>
      </c>
      <c r="P43" s="17">
        <v>0</v>
      </c>
      <c r="Q43" s="17">
        <v>0</v>
      </c>
      <c r="R43" s="17">
        <v>0</v>
      </c>
      <c r="S43" s="32">
        <v>764</v>
      </c>
      <c r="T43" s="19">
        <f>SUM(S43/E43)*100</f>
        <v>3.679445193604315</v>
      </c>
      <c r="U43" s="32">
        <v>274</v>
      </c>
      <c r="V43" s="19">
        <f>SUM(U43/E43)*100</f>
        <v>1.319591600847621</v>
      </c>
    </row>
    <row r="44" spans="1:22" ht="15.75">
      <c r="A44" s="16"/>
      <c r="B44" s="20"/>
      <c r="C44" s="18"/>
      <c r="D44" s="23"/>
      <c r="E44" s="20"/>
      <c r="F44" s="18"/>
      <c r="G44" s="2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2"/>
      <c r="T44" s="23"/>
      <c r="U44" s="22"/>
      <c r="V44" s="23"/>
    </row>
    <row r="45" spans="1:22" ht="15.75">
      <c r="A45" s="24" t="s">
        <v>43</v>
      </c>
      <c r="B45" s="25">
        <f>SUM(B46:B47)</f>
        <v>225</v>
      </c>
      <c r="C45" s="26">
        <f>SUM(C46:C47)</f>
        <v>225</v>
      </c>
      <c r="D45" s="27">
        <f>SUM(C45/B45)*100</f>
        <v>100</v>
      </c>
      <c r="E45" s="25">
        <f>SUM(E46:E47)</f>
        <v>62000</v>
      </c>
      <c r="F45" s="26">
        <f>SUM(F46:F47)</f>
        <v>58780</v>
      </c>
      <c r="G45" s="28">
        <f>SUM(F45/E45)*100</f>
        <v>94.80645161290323</v>
      </c>
      <c r="H45" s="25">
        <f aca="true" t="shared" si="13" ref="H45:S45">SUM(H46:H47)</f>
        <v>17925</v>
      </c>
      <c r="I45" s="25">
        <f t="shared" si="13"/>
        <v>1476</v>
      </c>
      <c r="J45" s="25">
        <f t="shared" si="13"/>
        <v>4768</v>
      </c>
      <c r="K45" s="25">
        <f t="shared" si="13"/>
        <v>13531</v>
      </c>
      <c r="L45" s="25">
        <f t="shared" si="13"/>
        <v>6406</v>
      </c>
      <c r="M45" s="25">
        <f t="shared" si="13"/>
        <v>681</v>
      </c>
      <c r="N45" s="25">
        <f t="shared" si="13"/>
        <v>686</v>
      </c>
      <c r="O45" s="25">
        <f t="shared" si="13"/>
        <v>473</v>
      </c>
      <c r="P45" s="25">
        <f>SUM(P46:P47)</f>
        <v>12834</v>
      </c>
      <c r="Q45" s="25">
        <f>SUM(Q46:Q47)</f>
        <v>0</v>
      </c>
      <c r="R45" s="25">
        <f>SUM(R46:R47)</f>
        <v>0</v>
      </c>
      <c r="S45" s="29">
        <f t="shared" si="13"/>
        <v>2325</v>
      </c>
      <c r="T45" s="27">
        <f>SUM(S45/E45)*100</f>
        <v>3.75</v>
      </c>
      <c r="U45" s="29">
        <f>SUM(U46:U47)</f>
        <v>895</v>
      </c>
      <c r="V45" s="27">
        <f>SUM(U45/E45)*100</f>
        <v>1.443548387096774</v>
      </c>
    </row>
    <row r="46" spans="1:22" ht="15.75">
      <c r="A46" s="24" t="s">
        <v>44</v>
      </c>
      <c r="B46" s="17">
        <v>115</v>
      </c>
      <c r="C46" s="30">
        <v>115</v>
      </c>
      <c r="D46" s="19">
        <f>SUM(C46/B46)*100</f>
        <v>100</v>
      </c>
      <c r="E46" s="17">
        <f>SUM(F46+S46+U46)</f>
        <v>31371</v>
      </c>
      <c r="F46" s="30">
        <f>SUM(H46:R46)</f>
        <v>29787</v>
      </c>
      <c r="G46" s="31">
        <f>SUM(F46/E46)*100</f>
        <v>94.95075069331548</v>
      </c>
      <c r="H46" s="17">
        <v>4989</v>
      </c>
      <c r="I46" s="17">
        <v>180</v>
      </c>
      <c r="J46" s="17">
        <v>2443</v>
      </c>
      <c r="K46" s="17">
        <v>6514</v>
      </c>
      <c r="L46" s="17">
        <v>2495</v>
      </c>
      <c r="M46" s="17">
        <v>115</v>
      </c>
      <c r="N46" s="17">
        <v>0</v>
      </c>
      <c r="O46" s="17">
        <v>217</v>
      </c>
      <c r="P46" s="17">
        <v>12834</v>
      </c>
      <c r="Q46" s="17">
        <v>0</v>
      </c>
      <c r="R46" s="17">
        <v>0</v>
      </c>
      <c r="S46" s="32">
        <v>1136</v>
      </c>
      <c r="T46" s="19">
        <f>SUM(S46/E46)*100</f>
        <v>3.621178795703038</v>
      </c>
      <c r="U46" s="32">
        <v>448</v>
      </c>
      <c r="V46" s="19">
        <f>SUM(U46/E46)*100</f>
        <v>1.4280705109814797</v>
      </c>
    </row>
    <row r="47" spans="1:22" ht="15.75">
      <c r="A47" s="24" t="s">
        <v>45</v>
      </c>
      <c r="B47" s="17">
        <v>110</v>
      </c>
      <c r="C47" s="30">
        <v>110</v>
      </c>
      <c r="D47" s="19">
        <f>SUM(C47/B47)*100</f>
        <v>100</v>
      </c>
      <c r="E47" s="17">
        <f>SUM(F47+S47+U47)</f>
        <v>30629</v>
      </c>
      <c r="F47" s="30">
        <f>SUM(H47:R47)</f>
        <v>28993</v>
      </c>
      <c r="G47" s="31">
        <f>SUM(F47/E47)*100</f>
        <v>94.65865682849586</v>
      </c>
      <c r="H47" s="17">
        <v>12936</v>
      </c>
      <c r="I47" s="17">
        <v>1296</v>
      </c>
      <c r="J47" s="17">
        <v>2325</v>
      </c>
      <c r="K47" s="17">
        <v>7017</v>
      </c>
      <c r="L47" s="17">
        <v>3911</v>
      </c>
      <c r="M47" s="17">
        <v>566</v>
      </c>
      <c r="N47" s="17">
        <v>686</v>
      </c>
      <c r="O47" s="39">
        <v>256</v>
      </c>
      <c r="P47" s="39">
        <v>0</v>
      </c>
      <c r="Q47" s="39">
        <v>0</v>
      </c>
      <c r="R47" s="39">
        <v>0</v>
      </c>
      <c r="S47" s="32">
        <v>1189</v>
      </c>
      <c r="T47" s="19">
        <f>SUM(S47/E47)*100</f>
        <v>3.8819419504391264</v>
      </c>
      <c r="U47" s="32">
        <v>447</v>
      </c>
      <c r="V47" s="19">
        <f>SUM(U47/E47)*100</f>
        <v>1.4594012210650038</v>
      </c>
    </row>
    <row r="48" spans="1:22" ht="15.75">
      <c r="A48" s="16"/>
      <c r="B48" s="20"/>
      <c r="C48" s="18"/>
      <c r="D48" s="23"/>
      <c r="E48" s="20"/>
      <c r="F48" s="18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2"/>
      <c r="T48" s="23"/>
      <c r="U48" s="22"/>
      <c r="V48" s="23"/>
    </row>
    <row r="49" spans="1:22" ht="15.75">
      <c r="A49" s="24" t="s">
        <v>46</v>
      </c>
      <c r="B49" s="25">
        <f>SUM(B50:B59)</f>
        <v>2378</v>
      </c>
      <c r="C49" s="26">
        <f>SUM(C50:C59)</f>
        <v>2377</v>
      </c>
      <c r="D49" s="27">
        <f aca="true" t="shared" si="14" ref="D49:D59">SUM(C49/B49)*100</f>
        <v>99.95794785534062</v>
      </c>
      <c r="E49" s="25">
        <f>SUM(E50:E59)</f>
        <v>747405</v>
      </c>
      <c r="F49" s="26">
        <f>SUM(F50:F59)</f>
        <v>703300</v>
      </c>
      <c r="G49" s="28">
        <f aca="true" t="shared" si="15" ref="G49:G59">SUM(F49/E49)*100</f>
        <v>94.09891558124444</v>
      </c>
      <c r="H49" s="25">
        <f aca="true" t="shared" si="16" ref="H49:S49">SUM(H50:H59)</f>
        <v>246199</v>
      </c>
      <c r="I49" s="25">
        <f t="shared" si="16"/>
        <v>17828</v>
      </c>
      <c r="J49" s="25">
        <f t="shared" si="16"/>
        <v>20096</v>
      </c>
      <c r="K49" s="25">
        <f t="shared" si="16"/>
        <v>139526</v>
      </c>
      <c r="L49" s="25">
        <f t="shared" si="16"/>
        <v>220181</v>
      </c>
      <c r="M49" s="25">
        <f t="shared" si="16"/>
        <v>7297</v>
      </c>
      <c r="N49" s="25">
        <f>SUM(N50:N59)</f>
        <v>22098</v>
      </c>
      <c r="O49" s="25">
        <f t="shared" si="16"/>
        <v>9938</v>
      </c>
      <c r="P49" s="25">
        <f>SUM(P50:P59)</f>
        <v>19139</v>
      </c>
      <c r="Q49" s="25">
        <f>SUM(Q50:Q59)</f>
        <v>998</v>
      </c>
      <c r="R49" s="25">
        <f>SUM(R50:R59)</f>
        <v>0</v>
      </c>
      <c r="S49" s="29">
        <f t="shared" si="16"/>
        <v>21674</v>
      </c>
      <c r="T49" s="27">
        <f aca="true" t="shared" si="17" ref="T49:T59">SUM(S49/E49)*100</f>
        <v>2.8999003217800254</v>
      </c>
      <c r="U49" s="29">
        <f>SUM(U50:U59)</f>
        <v>22431</v>
      </c>
      <c r="V49" s="27">
        <f aca="true" t="shared" si="18" ref="V49:V59">SUM(U49/E49)*100</f>
        <v>3.0011840969755355</v>
      </c>
    </row>
    <row r="50" spans="1:22" ht="15.75">
      <c r="A50" s="24" t="s">
        <v>47</v>
      </c>
      <c r="B50" s="17">
        <v>250</v>
      </c>
      <c r="C50" s="30">
        <v>249</v>
      </c>
      <c r="D50" s="19">
        <f t="shared" si="14"/>
        <v>99.6</v>
      </c>
      <c r="E50" s="17">
        <f aca="true" t="shared" si="19" ref="E50:E59">SUM(F50+S50+U50)</f>
        <v>85758</v>
      </c>
      <c r="F50" s="30">
        <f aca="true" t="shared" si="20" ref="F50:F59">SUM(H50:R50)</f>
        <v>80545</v>
      </c>
      <c r="G50" s="31">
        <f t="shared" si="15"/>
        <v>93.92126682058817</v>
      </c>
      <c r="H50" s="17">
        <v>33489</v>
      </c>
      <c r="I50" s="17">
        <v>1915</v>
      </c>
      <c r="J50" s="17">
        <v>1160</v>
      </c>
      <c r="K50" s="17">
        <v>14815</v>
      </c>
      <c r="L50" s="17">
        <v>19782</v>
      </c>
      <c r="M50" s="17">
        <v>2157</v>
      </c>
      <c r="N50" s="17">
        <v>6715</v>
      </c>
      <c r="O50" s="39">
        <v>512</v>
      </c>
      <c r="P50" s="39">
        <v>0</v>
      </c>
      <c r="Q50" s="39">
        <v>0</v>
      </c>
      <c r="R50" s="39">
        <v>0</v>
      </c>
      <c r="S50" s="32">
        <v>2710</v>
      </c>
      <c r="T50" s="19">
        <f t="shared" si="17"/>
        <v>3.1600550385969823</v>
      </c>
      <c r="U50" s="32">
        <v>2503</v>
      </c>
      <c r="V50" s="19">
        <f t="shared" si="18"/>
        <v>2.918678140814851</v>
      </c>
    </row>
    <row r="51" spans="1:22" ht="15.75">
      <c r="A51" s="24" t="s">
        <v>48</v>
      </c>
      <c r="B51" s="17">
        <v>83</v>
      </c>
      <c r="C51" s="30">
        <v>83</v>
      </c>
      <c r="D51" s="19">
        <f t="shared" si="14"/>
        <v>100</v>
      </c>
      <c r="E51" s="17">
        <f t="shared" si="19"/>
        <v>20993</v>
      </c>
      <c r="F51" s="30">
        <f t="shared" si="20"/>
        <v>19826</v>
      </c>
      <c r="G51" s="31">
        <f t="shared" si="15"/>
        <v>94.44100414423856</v>
      </c>
      <c r="H51" s="17">
        <v>5264</v>
      </c>
      <c r="I51" s="17">
        <v>286</v>
      </c>
      <c r="J51" s="17">
        <v>1388</v>
      </c>
      <c r="K51" s="17">
        <v>3527</v>
      </c>
      <c r="L51" s="17">
        <v>1134</v>
      </c>
      <c r="M51" s="17">
        <v>240</v>
      </c>
      <c r="N51" s="17">
        <v>208</v>
      </c>
      <c r="O51" s="17">
        <v>266</v>
      </c>
      <c r="P51" s="17">
        <v>7513</v>
      </c>
      <c r="Q51" s="17">
        <v>0</v>
      </c>
      <c r="R51" s="17">
        <v>0</v>
      </c>
      <c r="S51" s="32">
        <v>778</v>
      </c>
      <c r="T51" s="19">
        <f t="shared" si="17"/>
        <v>3.7059972371742957</v>
      </c>
      <c r="U51" s="32">
        <v>389</v>
      </c>
      <c r="V51" s="19">
        <f t="shared" si="18"/>
        <v>1.8529986185871479</v>
      </c>
    </row>
    <row r="52" spans="1:22" ht="15.75">
      <c r="A52" s="24" t="s">
        <v>49</v>
      </c>
      <c r="B52" s="17">
        <v>77</v>
      </c>
      <c r="C52" s="30">
        <v>77</v>
      </c>
      <c r="D52" s="19">
        <f t="shared" si="14"/>
        <v>100</v>
      </c>
      <c r="E52" s="17">
        <f t="shared" si="19"/>
        <v>23919</v>
      </c>
      <c r="F52" s="30">
        <f t="shared" si="20"/>
        <v>22762</v>
      </c>
      <c r="G52" s="31">
        <f t="shared" si="15"/>
        <v>95.16284125590535</v>
      </c>
      <c r="H52" s="17">
        <v>5805</v>
      </c>
      <c r="I52" s="17">
        <v>362</v>
      </c>
      <c r="J52" s="17">
        <v>887</v>
      </c>
      <c r="K52" s="17">
        <v>6927</v>
      </c>
      <c r="L52" s="17">
        <v>4637</v>
      </c>
      <c r="M52" s="17">
        <v>237</v>
      </c>
      <c r="N52" s="17">
        <v>3146</v>
      </c>
      <c r="O52" s="17">
        <v>46</v>
      </c>
      <c r="P52" s="17">
        <v>715</v>
      </c>
      <c r="Q52" s="17">
        <v>0</v>
      </c>
      <c r="R52" s="17">
        <v>0</v>
      </c>
      <c r="S52" s="32">
        <v>818</v>
      </c>
      <c r="T52" s="19">
        <f t="shared" si="17"/>
        <v>3.4198754128517077</v>
      </c>
      <c r="U52" s="32">
        <v>339</v>
      </c>
      <c r="V52" s="19">
        <f t="shared" si="18"/>
        <v>1.417283331242945</v>
      </c>
    </row>
    <row r="53" spans="1:22" ht="15.75">
      <c r="A53" s="24" t="s">
        <v>50</v>
      </c>
      <c r="B53" s="17">
        <v>106</v>
      </c>
      <c r="C53" s="30">
        <v>106</v>
      </c>
      <c r="D53" s="19">
        <f t="shared" si="14"/>
        <v>100</v>
      </c>
      <c r="E53" s="17">
        <f t="shared" si="19"/>
        <v>22890</v>
      </c>
      <c r="F53" s="30">
        <f t="shared" si="20"/>
        <v>21483</v>
      </c>
      <c r="G53" s="31">
        <f t="shared" si="15"/>
        <v>93.8532110091743</v>
      </c>
      <c r="H53" s="17">
        <v>6755</v>
      </c>
      <c r="I53" s="39">
        <v>993</v>
      </c>
      <c r="J53" s="17">
        <v>2207</v>
      </c>
      <c r="K53" s="17">
        <v>4424</v>
      </c>
      <c r="L53" s="17">
        <v>4321</v>
      </c>
      <c r="M53" s="17">
        <v>499</v>
      </c>
      <c r="N53" s="17">
        <v>704</v>
      </c>
      <c r="O53" s="17">
        <v>663</v>
      </c>
      <c r="P53" s="17">
        <v>917</v>
      </c>
      <c r="Q53" s="17">
        <v>0</v>
      </c>
      <c r="R53" s="17">
        <v>0</v>
      </c>
      <c r="S53" s="32">
        <v>787</v>
      </c>
      <c r="T53" s="19">
        <f t="shared" si="17"/>
        <v>3.438182612494539</v>
      </c>
      <c r="U53" s="32">
        <v>620</v>
      </c>
      <c r="V53" s="19">
        <f t="shared" si="18"/>
        <v>2.7086063783311487</v>
      </c>
    </row>
    <row r="54" spans="1:22" ht="15.75">
      <c r="A54" s="24" t="s">
        <v>51</v>
      </c>
      <c r="B54" s="17">
        <v>226</v>
      </c>
      <c r="C54" s="30">
        <v>226</v>
      </c>
      <c r="D54" s="19">
        <f t="shared" si="14"/>
        <v>100</v>
      </c>
      <c r="E54" s="17">
        <f t="shared" si="19"/>
        <v>73581</v>
      </c>
      <c r="F54" s="30">
        <f t="shared" si="20"/>
        <v>69451</v>
      </c>
      <c r="G54" s="31">
        <f t="shared" si="15"/>
        <v>94.38713798399043</v>
      </c>
      <c r="H54" s="17">
        <v>19746</v>
      </c>
      <c r="I54" s="17">
        <v>1243</v>
      </c>
      <c r="J54" s="17">
        <v>949</v>
      </c>
      <c r="K54" s="17">
        <v>9378</v>
      </c>
      <c r="L54" s="17">
        <v>34942</v>
      </c>
      <c r="M54" s="17">
        <v>1187</v>
      </c>
      <c r="N54" s="17">
        <v>1759</v>
      </c>
      <c r="O54" s="17">
        <v>247</v>
      </c>
      <c r="P54" s="17">
        <v>0</v>
      </c>
      <c r="Q54" s="17">
        <v>0</v>
      </c>
      <c r="R54" s="17">
        <v>0</v>
      </c>
      <c r="S54" s="32">
        <v>1885</v>
      </c>
      <c r="T54" s="19">
        <f t="shared" si="17"/>
        <v>2.5618026392682895</v>
      </c>
      <c r="U54" s="32">
        <v>2245</v>
      </c>
      <c r="V54" s="19">
        <f t="shared" si="18"/>
        <v>3.051059376741278</v>
      </c>
    </row>
    <row r="55" spans="1:22" ht="15.75">
      <c r="A55" s="24" t="s">
        <v>52</v>
      </c>
      <c r="B55" s="17">
        <v>474</v>
      </c>
      <c r="C55" s="30">
        <v>474</v>
      </c>
      <c r="D55" s="19">
        <f t="shared" si="14"/>
        <v>100</v>
      </c>
      <c r="E55" s="17">
        <f t="shared" si="19"/>
        <v>154817</v>
      </c>
      <c r="F55" s="30">
        <f t="shared" si="20"/>
        <v>143855</v>
      </c>
      <c r="G55" s="31">
        <f t="shared" si="15"/>
        <v>92.91938223838467</v>
      </c>
      <c r="H55" s="17">
        <v>50707</v>
      </c>
      <c r="I55" s="17">
        <v>3001</v>
      </c>
      <c r="J55" s="17">
        <v>5111</v>
      </c>
      <c r="K55" s="17">
        <v>24700</v>
      </c>
      <c r="L55" s="17">
        <v>45662</v>
      </c>
      <c r="M55" s="17">
        <v>352</v>
      </c>
      <c r="N55" s="17">
        <v>3966</v>
      </c>
      <c r="O55" s="17">
        <v>1468</v>
      </c>
      <c r="P55" s="17">
        <v>8888</v>
      </c>
      <c r="Q55" s="17">
        <v>0</v>
      </c>
      <c r="R55" s="17">
        <v>0</v>
      </c>
      <c r="S55" s="32">
        <v>4906</v>
      </c>
      <c r="T55" s="19">
        <f t="shared" si="17"/>
        <v>3.168902639890968</v>
      </c>
      <c r="U55" s="32">
        <v>6056</v>
      </c>
      <c r="V55" s="19">
        <f t="shared" si="18"/>
        <v>3.9117151217243586</v>
      </c>
    </row>
    <row r="56" spans="1:22" ht="15.75">
      <c r="A56" s="24" t="s">
        <v>53</v>
      </c>
      <c r="B56" s="17">
        <v>320</v>
      </c>
      <c r="C56" s="30">
        <v>320</v>
      </c>
      <c r="D56" s="19">
        <f t="shared" si="14"/>
        <v>100</v>
      </c>
      <c r="E56" s="17">
        <f t="shared" si="19"/>
        <v>99103</v>
      </c>
      <c r="F56" s="30">
        <f t="shared" si="20"/>
        <v>94205</v>
      </c>
      <c r="G56" s="31">
        <f t="shared" si="15"/>
        <v>95.05766727546089</v>
      </c>
      <c r="H56" s="17">
        <v>32734</v>
      </c>
      <c r="I56" s="17">
        <v>3646</v>
      </c>
      <c r="J56" s="17">
        <v>2365</v>
      </c>
      <c r="K56" s="17">
        <v>21262</v>
      </c>
      <c r="L56" s="17">
        <v>29480</v>
      </c>
      <c r="M56" s="17">
        <v>734</v>
      </c>
      <c r="N56" s="17">
        <v>1294</v>
      </c>
      <c r="O56" s="17">
        <v>2690</v>
      </c>
      <c r="P56" s="17">
        <v>0</v>
      </c>
      <c r="Q56" s="17">
        <v>0</v>
      </c>
      <c r="R56" s="17">
        <v>0</v>
      </c>
      <c r="S56" s="32">
        <v>2023</v>
      </c>
      <c r="T56" s="19">
        <f t="shared" si="17"/>
        <v>2.0413105556844897</v>
      </c>
      <c r="U56" s="32">
        <v>2875</v>
      </c>
      <c r="V56" s="19">
        <f t="shared" si="18"/>
        <v>2.901022168854626</v>
      </c>
    </row>
    <row r="57" spans="1:22" ht="15.75">
      <c r="A57" s="24" t="s">
        <v>54</v>
      </c>
      <c r="B57" s="17">
        <v>320</v>
      </c>
      <c r="C57" s="30">
        <v>320</v>
      </c>
      <c r="D57" s="19">
        <f t="shared" si="14"/>
        <v>100</v>
      </c>
      <c r="E57" s="17">
        <f t="shared" si="19"/>
        <v>102936</v>
      </c>
      <c r="F57" s="30">
        <f t="shared" si="20"/>
        <v>97973</v>
      </c>
      <c r="G57" s="31">
        <f t="shared" si="15"/>
        <v>95.17855755032252</v>
      </c>
      <c r="H57" s="17">
        <v>38969</v>
      </c>
      <c r="I57" s="17">
        <v>2337</v>
      </c>
      <c r="J57" s="17">
        <v>1594</v>
      </c>
      <c r="K57" s="17">
        <v>20672</v>
      </c>
      <c r="L57" s="17">
        <v>31187</v>
      </c>
      <c r="M57" s="17">
        <v>1224</v>
      </c>
      <c r="N57" s="17">
        <v>547</v>
      </c>
      <c r="O57" s="17">
        <v>1443</v>
      </c>
      <c r="P57" s="17">
        <v>0</v>
      </c>
      <c r="Q57" s="17">
        <v>0</v>
      </c>
      <c r="R57" s="17">
        <v>0</v>
      </c>
      <c r="S57" s="32">
        <v>2160</v>
      </c>
      <c r="T57" s="19">
        <f t="shared" si="17"/>
        <v>2.098391233387736</v>
      </c>
      <c r="U57" s="32">
        <v>2803</v>
      </c>
      <c r="V57" s="19">
        <f t="shared" si="18"/>
        <v>2.723051216289733</v>
      </c>
    </row>
    <row r="58" spans="1:22" ht="15.75">
      <c r="A58" s="24" t="s">
        <v>55</v>
      </c>
      <c r="B58" s="17">
        <v>204</v>
      </c>
      <c r="C58" s="30">
        <v>204</v>
      </c>
      <c r="D58" s="19">
        <f t="shared" si="14"/>
        <v>100</v>
      </c>
      <c r="E58" s="17">
        <f t="shared" si="19"/>
        <v>64118</v>
      </c>
      <c r="F58" s="30">
        <f t="shared" si="20"/>
        <v>60355</v>
      </c>
      <c r="G58" s="31">
        <f t="shared" si="15"/>
        <v>94.13113322311986</v>
      </c>
      <c r="H58" s="17">
        <v>18843</v>
      </c>
      <c r="I58" s="17">
        <v>1164</v>
      </c>
      <c r="J58" s="17">
        <v>2054</v>
      </c>
      <c r="K58" s="17">
        <v>16197</v>
      </c>
      <c r="L58" s="17">
        <v>17800</v>
      </c>
      <c r="M58" s="17">
        <v>0</v>
      </c>
      <c r="N58" s="17">
        <v>1796</v>
      </c>
      <c r="O58" s="17">
        <v>397</v>
      </c>
      <c r="P58" s="17">
        <v>1106</v>
      </c>
      <c r="Q58" s="17">
        <v>998</v>
      </c>
      <c r="R58" s="17">
        <v>0</v>
      </c>
      <c r="S58" s="32">
        <v>2292</v>
      </c>
      <c r="T58" s="19">
        <f t="shared" si="17"/>
        <v>3.574659222059328</v>
      </c>
      <c r="U58" s="32">
        <v>1471</v>
      </c>
      <c r="V58" s="19">
        <f t="shared" si="18"/>
        <v>2.294207554820799</v>
      </c>
    </row>
    <row r="59" spans="1:22" ht="15.75">
      <c r="A59" s="24" t="s">
        <v>56</v>
      </c>
      <c r="B59" s="17">
        <v>318</v>
      </c>
      <c r="C59" s="30">
        <v>318</v>
      </c>
      <c r="D59" s="19">
        <f t="shared" si="14"/>
        <v>100</v>
      </c>
      <c r="E59" s="17">
        <f t="shared" si="19"/>
        <v>99290</v>
      </c>
      <c r="F59" s="30">
        <f t="shared" si="20"/>
        <v>92845</v>
      </c>
      <c r="G59" s="31">
        <f t="shared" si="15"/>
        <v>93.50891328431867</v>
      </c>
      <c r="H59" s="17">
        <v>33887</v>
      </c>
      <c r="I59" s="17">
        <v>2881</v>
      </c>
      <c r="J59" s="17">
        <v>2381</v>
      </c>
      <c r="K59" s="17">
        <v>17624</v>
      </c>
      <c r="L59" s="17">
        <v>31236</v>
      </c>
      <c r="M59" s="17">
        <v>667</v>
      </c>
      <c r="N59" s="17">
        <v>1963</v>
      </c>
      <c r="O59" s="17">
        <v>2206</v>
      </c>
      <c r="P59" s="17">
        <v>0</v>
      </c>
      <c r="Q59" s="17">
        <v>0</v>
      </c>
      <c r="R59" s="17">
        <v>0</v>
      </c>
      <c r="S59" s="32">
        <v>3315</v>
      </c>
      <c r="T59" s="19">
        <f t="shared" si="17"/>
        <v>3.338704804109175</v>
      </c>
      <c r="U59" s="32">
        <v>3130</v>
      </c>
      <c r="V59" s="19">
        <f t="shared" si="18"/>
        <v>3.1523819115721623</v>
      </c>
    </row>
    <row r="60" spans="1:22" ht="15.75">
      <c r="A60" s="16"/>
      <c r="B60" s="20"/>
      <c r="C60" s="18"/>
      <c r="D60" s="23"/>
      <c r="E60" s="20"/>
      <c r="F60" s="18"/>
      <c r="G60" s="21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2"/>
      <c r="T60" s="23"/>
      <c r="U60" s="22"/>
      <c r="V60" s="23"/>
    </row>
    <row r="61" spans="1:22" ht="15.75">
      <c r="A61" s="24" t="s">
        <v>57</v>
      </c>
      <c r="B61" s="25">
        <f>SUM(B62:B65)</f>
        <v>535</v>
      </c>
      <c r="C61" s="26">
        <f>SUM(C62:C65)</f>
        <v>534</v>
      </c>
      <c r="D61" s="27">
        <f>SUM(C61/B61)*100</f>
        <v>99.81308411214953</v>
      </c>
      <c r="E61" s="25">
        <f>SUM(E62:E65)</f>
        <v>134183</v>
      </c>
      <c r="F61" s="26">
        <f>SUM(F62:F65)</f>
        <v>126263</v>
      </c>
      <c r="G61" s="28">
        <f>SUM(F61/E61)*100</f>
        <v>94.09761296140346</v>
      </c>
      <c r="H61" s="25">
        <f aca="true" t="shared" si="21" ref="H61:S61">SUM(H62:H65)</f>
        <v>52958</v>
      </c>
      <c r="I61" s="25">
        <f t="shared" si="21"/>
        <v>4082</v>
      </c>
      <c r="J61" s="25">
        <f t="shared" si="21"/>
        <v>12121</v>
      </c>
      <c r="K61" s="25">
        <f t="shared" si="21"/>
        <v>28058</v>
      </c>
      <c r="L61" s="25">
        <f t="shared" si="21"/>
        <v>19972</v>
      </c>
      <c r="M61" s="25">
        <f t="shared" si="21"/>
        <v>1273</v>
      </c>
      <c r="N61" s="25">
        <f t="shared" si="21"/>
        <v>7602</v>
      </c>
      <c r="O61" s="25">
        <f t="shared" si="21"/>
        <v>194</v>
      </c>
      <c r="P61" s="25">
        <f>SUM(P62:P65)</f>
        <v>1</v>
      </c>
      <c r="Q61" s="25">
        <f>SUM(Q62:Q65)</f>
        <v>0</v>
      </c>
      <c r="R61" s="25">
        <f>SUM(R62:R65)</f>
        <v>2</v>
      </c>
      <c r="S61" s="29">
        <f t="shared" si="21"/>
        <v>5034</v>
      </c>
      <c r="T61" s="27">
        <f>SUM(S61/E61)*100</f>
        <v>3.7515929737746214</v>
      </c>
      <c r="U61" s="29">
        <f>SUM(U62:U65)</f>
        <v>2886</v>
      </c>
      <c r="V61" s="27">
        <f>SUM(U61/E61)*100</f>
        <v>2.1507940648219224</v>
      </c>
    </row>
    <row r="62" spans="1:22" ht="15.75">
      <c r="A62" s="24" t="s">
        <v>58</v>
      </c>
      <c r="B62" s="17">
        <v>152</v>
      </c>
      <c r="C62" s="30">
        <v>151</v>
      </c>
      <c r="D62" s="19">
        <f>SUM(C62/B62)*100</f>
        <v>99.3421052631579</v>
      </c>
      <c r="E62" s="17">
        <f>SUM(F62+S62+U62)</f>
        <v>46591</v>
      </c>
      <c r="F62" s="30">
        <f>SUM(H62:R62)</f>
        <v>44174</v>
      </c>
      <c r="G62" s="31">
        <f>SUM(F62/E62)*100</f>
        <v>94.81230280526282</v>
      </c>
      <c r="H62" s="17">
        <v>20081</v>
      </c>
      <c r="I62" s="17">
        <v>1810</v>
      </c>
      <c r="J62" s="39">
        <v>0</v>
      </c>
      <c r="K62" s="17">
        <v>12030</v>
      </c>
      <c r="L62" s="39">
        <v>4213</v>
      </c>
      <c r="M62" s="39">
        <v>433</v>
      </c>
      <c r="N62" s="39">
        <v>5538</v>
      </c>
      <c r="O62" s="39">
        <v>69</v>
      </c>
      <c r="P62" s="39">
        <v>0</v>
      </c>
      <c r="Q62" s="39">
        <v>0</v>
      </c>
      <c r="R62" s="39">
        <v>0</v>
      </c>
      <c r="S62" s="32">
        <v>1302</v>
      </c>
      <c r="T62" s="19">
        <f>SUM(S62/E62)*100</f>
        <v>2.7945311326221804</v>
      </c>
      <c r="U62" s="32">
        <v>1115</v>
      </c>
      <c r="V62" s="19">
        <f>SUM(U62/E62)*100</f>
        <v>2.3931660621150006</v>
      </c>
    </row>
    <row r="63" spans="1:22" ht="15.75">
      <c r="A63" s="24" t="s">
        <v>59</v>
      </c>
      <c r="B63" s="17">
        <v>152</v>
      </c>
      <c r="C63" s="30">
        <v>152</v>
      </c>
      <c r="D63" s="19">
        <f>SUM(C63/B63)*100</f>
        <v>100</v>
      </c>
      <c r="E63" s="17">
        <f>SUM(F63+S63+U63)</f>
        <v>35664</v>
      </c>
      <c r="F63" s="30">
        <f>SUM(H63:R63)</f>
        <v>33042</v>
      </c>
      <c r="G63" s="31">
        <f>SUM(F63/E63)*100</f>
        <v>92.64804845222072</v>
      </c>
      <c r="H63" s="17">
        <v>11448</v>
      </c>
      <c r="I63" s="17">
        <v>502</v>
      </c>
      <c r="J63" s="17">
        <v>8462</v>
      </c>
      <c r="K63" s="17">
        <v>4815</v>
      </c>
      <c r="L63" s="39">
        <v>7144</v>
      </c>
      <c r="M63" s="17">
        <v>188</v>
      </c>
      <c r="N63" s="17">
        <v>478</v>
      </c>
      <c r="O63" s="17">
        <v>2</v>
      </c>
      <c r="P63" s="17">
        <v>1</v>
      </c>
      <c r="Q63" s="17">
        <v>0</v>
      </c>
      <c r="R63" s="17">
        <v>2</v>
      </c>
      <c r="S63" s="32">
        <v>1768</v>
      </c>
      <c r="T63" s="19">
        <f>SUM(S63/E63)*100</f>
        <v>4.957379991027366</v>
      </c>
      <c r="U63" s="32">
        <v>854</v>
      </c>
      <c r="V63" s="19">
        <f>SUM(U63/E63)*100</f>
        <v>2.394571556751907</v>
      </c>
    </row>
    <row r="64" spans="1:22" ht="15.75">
      <c r="A64" s="24" t="s">
        <v>60</v>
      </c>
      <c r="B64" s="17">
        <v>153</v>
      </c>
      <c r="C64" s="30">
        <v>153</v>
      </c>
      <c r="D64" s="19">
        <f>SUM(C64/B64)*100</f>
        <v>100</v>
      </c>
      <c r="E64" s="17">
        <f>SUM(F64+S64+U64)</f>
        <v>32600</v>
      </c>
      <c r="F64" s="30">
        <f>SUM(H64:R64)</f>
        <v>30751</v>
      </c>
      <c r="G64" s="31">
        <f>SUM(F64/E64)*100</f>
        <v>94.3282208588957</v>
      </c>
      <c r="H64" s="17">
        <v>12132</v>
      </c>
      <c r="I64" s="17">
        <v>1422</v>
      </c>
      <c r="J64" s="17">
        <v>2304</v>
      </c>
      <c r="K64" s="17">
        <v>9090</v>
      </c>
      <c r="L64" s="39">
        <v>4866</v>
      </c>
      <c r="M64" s="17">
        <v>491</v>
      </c>
      <c r="N64" s="17">
        <v>446</v>
      </c>
      <c r="O64" s="17">
        <v>0</v>
      </c>
      <c r="P64" s="17">
        <v>0</v>
      </c>
      <c r="Q64" s="17">
        <v>0</v>
      </c>
      <c r="R64" s="17">
        <v>0</v>
      </c>
      <c r="S64" s="32">
        <v>1247</v>
      </c>
      <c r="T64" s="19">
        <f>SUM(S64/E64)*100</f>
        <v>3.825153374233129</v>
      </c>
      <c r="U64" s="32">
        <v>602</v>
      </c>
      <c r="V64" s="19">
        <f>SUM(U64/E64)*100</f>
        <v>1.8466257668711656</v>
      </c>
    </row>
    <row r="65" spans="1:22" ht="15.75">
      <c r="A65" s="24" t="s">
        <v>61</v>
      </c>
      <c r="B65" s="17">
        <v>78</v>
      </c>
      <c r="C65" s="30">
        <v>78</v>
      </c>
      <c r="D65" s="19">
        <f>SUM(C65/B65)*100</f>
        <v>100</v>
      </c>
      <c r="E65" s="17">
        <f>SUM(F65+S65+U65)</f>
        <v>19328</v>
      </c>
      <c r="F65" s="30">
        <f>SUM(H65:R65)</f>
        <v>18296</v>
      </c>
      <c r="G65" s="31">
        <f>SUM(F65/E65)*100</f>
        <v>94.66059602649007</v>
      </c>
      <c r="H65" s="17">
        <v>9297</v>
      </c>
      <c r="I65" s="17">
        <v>348</v>
      </c>
      <c r="J65" s="17">
        <v>1355</v>
      </c>
      <c r="K65" s="39">
        <v>2123</v>
      </c>
      <c r="L65" s="39">
        <v>3749</v>
      </c>
      <c r="M65" s="17">
        <v>161</v>
      </c>
      <c r="N65" s="17">
        <v>1140</v>
      </c>
      <c r="O65" s="39">
        <v>123</v>
      </c>
      <c r="P65" s="39">
        <v>0</v>
      </c>
      <c r="Q65" s="39">
        <v>0</v>
      </c>
      <c r="R65" s="39">
        <v>0</v>
      </c>
      <c r="S65" s="32">
        <v>717</v>
      </c>
      <c r="T65" s="19">
        <f>SUM(S65/E65)*100</f>
        <v>3.7096440397350996</v>
      </c>
      <c r="U65" s="32">
        <v>315</v>
      </c>
      <c r="V65" s="19">
        <f>SUM(U65/E65)*100</f>
        <v>1.6297599337748345</v>
      </c>
    </row>
    <row r="66" spans="1:22" ht="15.75">
      <c r="A66" s="16"/>
      <c r="B66" s="20"/>
      <c r="C66" s="18"/>
      <c r="D66" s="23"/>
      <c r="E66" s="20"/>
      <c r="F66" s="18"/>
      <c r="G66" s="21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2"/>
      <c r="T66" s="23"/>
      <c r="U66" s="22"/>
      <c r="V66" s="23"/>
    </row>
    <row r="67" spans="1:22" ht="15.75">
      <c r="A67" s="24" t="s">
        <v>71</v>
      </c>
      <c r="B67" s="25">
        <f>SUM(B68:B69)</f>
        <v>79</v>
      </c>
      <c r="C67" s="26">
        <f>SUM(C68:C69)</f>
        <v>79</v>
      </c>
      <c r="D67" s="27">
        <f>SUM(C67/B67)*100</f>
        <v>100</v>
      </c>
      <c r="E67" s="25">
        <f>SUM(E68:E69)</f>
        <v>17895</v>
      </c>
      <c r="F67" s="26">
        <f>SUM(F68:F69)</f>
        <v>17188</v>
      </c>
      <c r="G67" s="28">
        <f>SUM(F67/E67)*100</f>
        <v>96.04917574741549</v>
      </c>
      <c r="H67" s="25">
        <f aca="true" t="shared" si="22" ref="H67:S67">SUM(H68:H69)</f>
        <v>8320</v>
      </c>
      <c r="I67" s="25">
        <f t="shared" si="22"/>
        <v>341</v>
      </c>
      <c r="J67" s="25">
        <f t="shared" si="22"/>
        <v>246</v>
      </c>
      <c r="K67" s="25">
        <f t="shared" si="22"/>
        <v>3940</v>
      </c>
      <c r="L67" s="25">
        <f t="shared" si="22"/>
        <v>3011</v>
      </c>
      <c r="M67" s="25">
        <f t="shared" si="22"/>
        <v>45</v>
      </c>
      <c r="N67" s="25">
        <f>SUM(N68:N69)</f>
        <v>1283</v>
      </c>
      <c r="O67" s="25">
        <f t="shared" si="22"/>
        <v>2</v>
      </c>
      <c r="P67" s="25">
        <f>SUM(P68:P69)</f>
        <v>0</v>
      </c>
      <c r="Q67" s="25">
        <f>SUM(Q68:Q69)</f>
        <v>0</v>
      </c>
      <c r="R67" s="25">
        <f>SUM(R68:R69)</f>
        <v>0</v>
      </c>
      <c r="S67" s="29">
        <f t="shared" si="22"/>
        <v>386</v>
      </c>
      <c r="T67" s="27">
        <f>SUM(S67/E67)*100</f>
        <v>2.1570271025426098</v>
      </c>
      <c r="U67" s="29">
        <f>SUM(U68:U69)</f>
        <v>321</v>
      </c>
      <c r="V67" s="27">
        <f>SUM(U67/E67)*100</f>
        <v>1.7937971500419112</v>
      </c>
    </row>
    <row r="68" spans="1:22" ht="15.75">
      <c r="A68" s="24" t="s">
        <v>62</v>
      </c>
      <c r="B68" s="17">
        <v>50</v>
      </c>
      <c r="C68" s="30">
        <v>50</v>
      </c>
      <c r="D68" s="19">
        <f>SUM(C68/B68)*100</f>
        <v>100</v>
      </c>
      <c r="E68" s="17">
        <f>SUM(F68+S68+U68)</f>
        <v>9753</v>
      </c>
      <c r="F68" s="30">
        <f>SUM(H68:R68)</f>
        <v>9307</v>
      </c>
      <c r="G68" s="31">
        <f>SUM(F68/E68)*100</f>
        <v>95.42704808776786</v>
      </c>
      <c r="H68" s="17">
        <v>4320</v>
      </c>
      <c r="I68" s="17">
        <v>253</v>
      </c>
      <c r="J68" s="17">
        <v>199</v>
      </c>
      <c r="K68" s="17">
        <v>3264</v>
      </c>
      <c r="L68" s="39">
        <v>758</v>
      </c>
      <c r="M68" s="17">
        <v>19</v>
      </c>
      <c r="N68" s="17">
        <v>494</v>
      </c>
      <c r="O68" s="17">
        <v>0</v>
      </c>
      <c r="P68" s="17">
        <v>0</v>
      </c>
      <c r="Q68" s="17">
        <v>0</v>
      </c>
      <c r="R68" s="17">
        <v>0</v>
      </c>
      <c r="S68" s="32">
        <v>220</v>
      </c>
      <c r="T68" s="19">
        <f>SUM(S68/E68)*100</f>
        <v>2.25571618989029</v>
      </c>
      <c r="U68" s="32">
        <v>226</v>
      </c>
      <c r="V68" s="19">
        <f>SUM(U68/E68)*100</f>
        <v>2.3172357223418434</v>
      </c>
    </row>
    <row r="69" spans="1:22" ht="15.75">
      <c r="A69" s="24" t="s">
        <v>63</v>
      </c>
      <c r="B69" s="17">
        <v>29</v>
      </c>
      <c r="C69" s="30">
        <v>29</v>
      </c>
      <c r="D69" s="19">
        <f>SUM(C69/B69)*100</f>
        <v>100</v>
      </c>
      <c r="E69" s="17">
        <f>SUM(F69+S69+U69)</f>
        <v>8142</v>
      </c>
      <c r="F69" s="30">
        <f>SUM(H69:R69)</f>
        <v>7881</v>
      </c>
      <c r="G69" s="31">
        <f>SUM(F69/E69)*100</f>
        <v>96.79439941046427</v>
      </c>
      <c r="H69" s="17">
        <v>4000</v>
      </c>
      <c r="I69" s="17">
        <v>88</v>
      </c>
      <c r="J69" s="17">
        <v>47</v>
      </c>
      <c r="K69" s="17">
        <v>676</v>
      </c>
      <c r="L69" s="17">
        <v>2253</v>
      </c>
      <c r="M69" s="17">
        <v>26</v>
      </c>
      <c r="N69" s="17">
        <v>789</v>
      </c>
      <c r="O69" s="17">
        <v>2</v>
      </c>
      <c r="P69" s="17">
        <v>0</v>
      </c>
      <c r="Q69" s="17">
        <v>0</v>
      </c>
      <c r="R69" s="17">
        <v>0</v>
      </c>
      <c r="S69" s="32">
        <v>166</v>
      </c>
      <c r="T69" s="19">
        <f>SUM(S69/E69)*100</f>
        <v>2.0388111029231144</v>
      </c>
      <c r="U69" s="32">
        <v>95</v>
      </c>
      <c r="V69" s="19">
        <f>SUM(U69/E69)*100</f>
        <v>1.1667894866126258</v>
      </c>
    </row>
    <row r="70" spans="1:22" ht="15.75">
      <c r="A70" s="24"/>
      <c r="B70" s="17"/>
      <c r="C70" s="30"/>
      <c r="D70" s="19"/>
      <c r="E70" s="17"/>
      <c r="F70" s="30"/>
      <c r="G70" s="31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32"/>
      <c r="T70" s="19"/>
      <c r="U70" s="32"/>
      <c r="V70" s="19"/>
    </row>
    <row r="71" spans="1:22" ht="15.75">
      <c r="A71" s="24" t="s">
        <v>72</v>
      </c>
      <c r="B71" s="25">
        <f>SUM(B72:B74)</f>
        <v>308</v>
      </c>
      <c r="C71" s="26">
        <f>SUM(C72:C74)</f>
        <v>307</v>
      </c>
      <c r="D71" s="27">
        <f>SUM(C71/B71)*100</f>
        <v>99.67532467532467</v>
      </c>
      <c r="E71" s="25">
        <f>SUM(E72:E74)</f>
        <v>66358</v>
      </c>
      <c r="F71" s="26">
        <f>SUM(F72:F74)</f>
        <v>57858</v>
      </c>
      <c r="G71" s="28">
        <f>SUM(F71/E71)*100</f>
        <v>87.1906929081648</v>
      </c>
      <c r="H71" s="25">
        <f aca="true" t="shared" si="23" ref="H71:S71">SUM(H72:H74)</f>
        <v>21404</v>
      </c>
      <c r="I71" s="25">
        <f t="shared" si="23"/>
        <v>8022</v>
      </c>
      <c r="J71" s="25">
        <f t="shared" si="23"/>
        <v>4472</v>
      </c>
      <c r="K71" s="25">
        <f t="shared" si="23"/>
        <v>6616</v>
      </c>
      <c r="L71" s="25">
        <f t="shared" si="23"/>
        <v>12205</v>
      </c>
      <c r="M71" s="25">
        <f t="shared" si="23"/>
        <v>744</v>
      </c>
      <c r="N71" s="25">
        <f>SUM(N72:N74)</f>
        <v>4242</v>
      </c>
      <c r="O71" s="25">
        <f t="shared" si="23"/>
        <v>153</v>
      </c>
      <c r="P71" s="25">
        <f>SUM(P72:P74)</f>
        <v>0</v>
      </c>
      <c r="Q71" s="25">
        <f>SUM(Q72:Q74)</f>
        <v>0</v>
      </c>
      <c r="R71" s="25">
        <f>SUM(R72:R74)</f>
        <v>0</v>
      </c>
      <c r="S71" s="29">
        <f t="shared" si="23"/>
        <v>5261</v>
      </c>
      <c r="T71" s="27">
        <f>SUM(S71/E71)*100</f>
        <v>7.9282076011935265</v>
      </c>
      <c r="U71" s="29">
        <f>SUM(U72:U74)</f>
        <v>3239</v>
      </c>
      <c r="V71" s="27">
        <f>SUM(U71/E71)*100</f>
        <v>4.881099490641671</v>
      </c>
    </row>
    <row r="72" spans="1:22" ht="15.75">
      <c r="A72" s="24" t="s">
        <v>73</v>
      </c>
      <c r="B72" s="17">
        <v>124</v>
      </c>
      <c r="C72" s="30">
        <v>123</v>
      </c>
      <c r="D72" s="19">
        <f>SUM(C72/B72)*100</f>
        <v>99.19354838709677</v>
      </c>
      <c r="E72" s="17">
        <f>SUM(F72+S72+U72)</f>
        <v>22379</v>
      </c>
      <c r="F72" s="30">
        <f>SUM(H72:R72)</f>
        <v>20372</v>
      </c>
      <c r="G72" s="31">
        <f>SUM(F72/E72)*100</f>
        <v>91.03177085660664</v>
      </c>
      <c r="H72" s="17">
        <v>6844</v>
      </c>
      <c r="I72" s="17">
        <v>195</v>
      </c>
      <c r="J72" s="17">
        <v>511</v>
      </c>
      <c r="K72" s="17">
        <v>4577</v>
      </c>
      <c r="L72" s="39">
        <v>8180</v>
      </c>
      <c r="M72" s="17">
        <v>65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32">
        <v>1246</v>
      </c>
      <c r="T72" s="19">
        <f>SUM(S72/E72)*100</f>
        <v>5.567719737253675</v>
      </c>
      <c r="U72" s="32">
        <v>761</v>
      </c>
      <c r="V72" s="19">
        <f>SUM(U72/E72)*100</f>
        <v>3.4005094061396846</v>
      </c>
    </row>
    <row r="73" spans="1:22" ht="15.75">
      <c r="A73" s="24" t="s">
        <v>74</v>
      </c>
      <c r="B73" s="17">
        <v>90</v>
      </c>
      <c r="C73" s="30">
        <v>90</v>
      </c>
      <c r="D73" s="19">
        <f>SUM(C73/B73)*100</f>
        <v>100</v>
      </c>
      <c r="E73" s="17">
        <f>SUM(F73+S73+U73)</f>
        <v>23360</v>
      </c>
      <c r="F73" s="30">
        <f>SUM(H73:R73)</f>
        <v>20149</v>
      </c>
      <c r="G73" s="31">
        <f>SUM(F73/E73)*100</f>
        <v>86.2542808219178</v>
      </c>
      <c r="H73" s="17">
        <v>7208</v>
      </c>
      <c r="I73" s="17">
        <v>7473</v>
      </c>
      <c r="J73" s="17">
        <v>833</v>
      </c>
      <c r="K73" s="17">
        <v>915</v>
      </c>
      <c r="L73" s="39">
        <v>2052</v>
      </c>
      <c r="M73" s="17">
        <v>492</v>
      </c>
      <c r="N73" s="17">
        <v>1088</v>
      </c>
      <c r="O73" s="17">
        <v>88</v>
      </c>
      <c r="P73" s="17">
        <v>0</v>
      </c>
      <c r="Q73" s="17">
        <v>0</v>
      </c>
      <c r="R73" s="17">
        <v>0</v>
      </c>
      <c r="S73" s="32">
        <v>1699</v>
      </c>
      <c r="T73" s="19">
        <f>SUM(S73/E73)*100</f>
        <v>7.273116438356164</v>
      </c>
      <c r="U73" s="32">
        <v>1512</v>
      </c>
      <c r="V73" s="19">
        <f>SUM(U73/E73)*100</f>
        <v>6.472602739726027</v>
      </c>
    </row>
    <row r="74" spans="1:22" ht="15.75">
      <c r="A74" s="24" t="s">
        <v>75</v>
      </c>
      <c r="B74" s="17">
        <v>94</v>
      </c>
      <c r="C74" s="30">
        <v>94</v>
      </c>
      <c r="D74" s="19">
        <f>SUM(C74/B74)*100</f>
        <v>100</v>
      </c>
      <c r="E74" s="17">
        <f>SUM(F74+S74+U74)</f>
        <v>20619</v>
      </c>
      <c r="F74" s="30">
        <f>SUM(H74:R74)</f>
        <v>17337</v>
      </c>
      <c r="G74" s="31">
        <f>SUM(F74/E74)*100</f>
        <v>84.08264222319221</v>
      </c>
      <c r="H74" s="17">
        <v>7352</v>
      </c>
      <c r="I74" s="17">
        <v>354</v>
      </c>
      <c r="J74" s="17">
        <v>3128</v>
      </c>
      <c r="K74" s="17">
        <v>1124</v>
      </c>
      <c r="L74" s="39">
        <v>1973</v>
      </c>
      <c r="M74" s="17">
        <v>187</v>
      </c>
      <c r="N74" s="17">
        <v>3154</v>
      </c>
      <c r="O74" s="17">
        <v>65</v>
      </c>
      <c r="P74" s="17">
        <v>0</v>
      </c>
      <c r="Q74" s="17">
        <v>0</v>
      </c>
      <c r="R74" s="17">
        <v>0</v>
      </c>
      <c r="S74" s="32">
        <v>2316</v>
      </c>
      <c r="T74" s="19">
        <f>SUM(S74/E74)*100</f>
        <v>11.232358504292158</v>
      </c>
      <c r="U74" s="32">
        <v>966</v>
      </c>
      <c r="V74" s="19">
        <f>SUM(U74/E74)*100</f>
        <v>4.684999272515641</v>
      </c>
    </row>
    <row r="75" spans="1:22" ht="12.75">
      <c r="A75" s="2"/>
      <c r="B75" s="3"/>
      <c r="C75" s="2"/>
      <c r="D75" s="4"/>
      <c r="E75" s="3"/>
      <c r="F75" s="2"/>
      <c r="G75" s="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4"/>
      <c r="U75" s="7"/>
      <c r="V75" s="4"/>
    </row>
    <row r="76" spans="1:20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57" t="s">
        <v>64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>
      <c r="A78" s="83" t="s">
        <v>89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>
      <c r="A79" s="83" t="s">
        <v>90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sheetProtection/>
  <mergeCells count="19">
    <mergeCell ref="A1:V1"/>
    <mergeCell ref="I10:I11"/>
    <mergeCell ref="A6:V6"/>
    <mergeCell ref="A3:V3"/>
    <mergeCell ref="A2:V2"/>
    <mergeCell ref="K10:K11"/>
    <mergeCell ref="A4:V4"/>
    <mergeCell ref="A5:V5"/>
    <mergeCell ref="B10:B11"/>
    <mergeCell ref="H9:R9"/>
    <mergeCell ref="D10:D11"/>
    <mergeCell ref="F8:V8"/>
    <mergeCell ref="B8:D9"/>
    <mergeCell ref="H10:H11"/>
    <mergeCell ref="M10:M11"/>
    <mergeCell ref="O10:O11"/>
    <mergeCell ref="P10:P11"/>
    <mergeCell ref="Q10:Q11"/>
    <mergeCell ref="R10:R11"/>
  </mergeCells>
  <printOptions horizontalCentered="1"/>
  <pageMargins left="0.1968503937007874" right="0.1968503937007874" top="0.5905511811023623" bottom="0.3937007874015748" header="0.5118110236220472" footer="0.3937007874015748"/>
  <pageSetup firstPageNumber="8" useFirstPageNumber="1" horizontalDpi="600" verticalDpi="600" orientation="landscape" paperSize="14" scale="75" r:id="rId2"/>
  <headerFooter alignWithMargins="0">
    <oddHeader>&amp;L&amp;G&amp;R&amp;P</oddHeader>
  </headerFooter>
  <rowBreaks count="2" manualBreakCount="2">
    <brk id="39" max="255" man="1"/>
    <brk id="66" max="255" man="1"/>
  </rowBreaks>
  <ignoredErrors>
    <ignoredError sqref="D49:D59 G49:G51 T49:T52 G53:G59 G52 T53:T59 V53:V59" formula="1" unlockedFormula="1"/>
    <ignoredError sqref="E49:F49 S49 B49:C49 V49:V52 U49 H49:M49 O49" unlockedFormula="1"/>
    <ignoredError sqref="G53:G59 G52 T53:T59" evalError="1" formula="1" unlockedFormula="1"/>
    <ignoredError sqref="V53:V59" evalError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2009-05-13T14:15:52Z</cp:lastPrinted>
  <dcterms:created xsi:type="dcterms:W3CDTF">1999-06-10T17:11:34Z</dcterms:created>
  <dcterms:modified xsi:type="dcterms:W3CDTF">2009-05-13T14:20:21Z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